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Dashboard" sheetId="1" state="visible" r:id="rId4"/>
    <s:sheet name="Volume History" sheetId="2" state="visible" r:id="rId5"/>
    <s:sheet name="_BOARDFLARE" sheetId="3" state="veryHidden" r:id="rId6"/>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2">
    <numFmt numFmtId="164" formatCode="0.0%"/>
    <numFmt numFmtId="165" formatCode="yyyy-mm-dd"/>
  </numFmts>
  <fonts count="9">
    <font>
      <name val="Calibri"/>
      <family val="2"/>
      <color theme="1"/>
      <sz val="11"/>
      <scheme val="minor"/>
    </font>
    <font>
      <b val="1"/>
      <color rgb="FFFFFFFF"/>
      <sz val="18"/>
    </font>
    <font>
      <color rgb="FFDCE8F5"/>
      <sz val="11"/>
    </font>
    <font>
      <b val="1"/>
      <color rgb="FFFFFFFF"/>
      <sz val="11"/>
    </font>
    <font>
      <b val="1"/>
      <color rgb="FF14532D"/>
      <sz val="10"/>
    </font>
    <font>
      <b val="1"/>
      <color rgb="FF334155"/>
      <sz val="10"/>
    </font>
    <font>
      <color rgb="FF14532D"/>
      <sz val="10"/>
    </font>
    <font>
      <color rgb="FF0F172A"/>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8EEF5"/>
      </patternFill>
    </fill>
    <fill>
      <patternFill patternType="solid">
        <fgColor rgb="FFECFDF3"/>
      </patternFill>
    </fill>
    <fill>
      <patternFill patternType="solid">
        <fgColor rgb="FFEAF4FF"/>
      </patternFill>
    </fill>
  </fills>
  <borders count="6">
    <border>
      <left/>
      <right/>
      <top/>
      <bottom/>
      <diagonal/>
    </border>
    <border>
      <bottom style="thin">
        <color rgb="FF86C9A3"/>
      </bottom>
    </border>
    <border>
      <bottom style="thin">
        <color rgb="FFAAB8C7"/>
      </bottom>
    </border>
    <border>
      <bottom style="thin">
        <color rgb="FFC6E8D3"/>
      </bottom>
    </border>
    <border>
      <bottom style="thin">
        <color rgb="FFE2E8F0"/>
      </bottom>
    </border>
    <border>
      <left style="thin">
        <color rgb="FF7BA7D1"/>
      </left>
      <right style="thin">
        <color rgb="FF7BA7D1"/>
      </right>
      <top style="thin">
        <color rgb="FF7BA7D1"/>
      </top>
      <bottom style="thin">
        <color rgb="FF7BA7D1"/>
      </bottom>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4" fontId="6" fillId="6" borderId="3" applyAlignment="1" pivotButton="0" quotePrefix="0" xfId="0">
      <alignment vertical="center" wrapText="1"/>
    </xf>
    <xf numFmtId="0" fontId="7" fillId="0" borderId="4" applyAlignment="1" pivotButton="0" quotePrefix="0" xfId="0">
      <alignment vertical="center" wrapText="1"/>
    </xf>
    <xf numFmtId="4" fontId="7" fillId="7" borderId="5" applyAlignment="1" pivotButton="0" quotePrefix="0" xfId="0">
      <alignment vertical="center"/>
    </xf>
    <xf numFmtId="164" fontId="7" fillId="7" borderId="5" applyAlignment="1" pivotButton="0" quotePrefix="0" xfId="0">
      <alignment vertical="center"/>
    </xf>
    <xf numFmtId="164" fontId="6" fillId="6" borderId="3" applyAlignment="1" pivotButton="0" quotePrefix="0" xfId="0">
      <alignment vertical="center" wrapText="1"/>
    </xf>
    <xf numFmtId="0" fontId="8" fillId="0" borderId="0" applyAlignment="1" pivotButton="0" quotePrefix="0" xfId="0">
      <alignment wrapText="1"/>
    </xf>
    <xf numFmtId="165" fontId="6" fillId="6" borderId="3" applyAlignment="1" pivotButton="0" quotePrefix="0" xfId="0">
      <alignment vertical="center" wrapText="1"/>
    </xf>
    <xf numFmtId="0" fontId="7" fillId="7" borderId="5"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M32"/>
  <s:sheetViews>
    <s:sheetView showGridLines="0" zoomScale="100" workbookViewId="0">
      <s:selection activeCell="A1" sqref="A1"/>
    </s:sheetView>
  </s:sheetViews>
  <s:sheetFormatPr baseColWidth="8" defaultRowHeight="15"/>
  <s:cols>
    <s:col width="16.88" customWidth="1" min="1" max="1"/>
    <s:col width="15" customWidth="1" min="2" max="2"/>
    <s:col width="15.63" customWidth="1" min="3" max="3"/>
    <s:col width="21.88" customWidth="1" min="4" max="4"/>
    <s:col width="15" customWidth="1" min="5" max="5"/>
    <s:col width="15" customWidth="1" min="6" max="6"/>
    <s:col width="15" customWidth="1" min="7" max="7"/>
    <s:col width="15" customWidth="1" min="8" max="8"/>
    <s:col width="3.5" customWidth="1" min="9" max="9"/>
    <s:col width="23.75" customWidth="1" min="10" max="10"/>
    <s:col width="15.63" customWidth="1" min="11" max="11"/>
    <s:col width="13.75" customWidth="1" min="12" max="12"/>
    <s:col width="13.75" customWidth="1" min="13" max="13"/>
  </s:cols>
  <s:sheetData>
    <s:row r="1" ht="25.5" customHeight="1">
      <s:c r="A1" s="1" t="inlineStr">
        <s:is>
          <s:t>Workforce Volume Forecast</s:t>
        </s:is>
      </s:c>
    </s:row>
    <s:row r="2" ht="31.5" customHeight="1">
      <s:c r="A2" s="2" t="inlineStr">
        <s:is>
          <s:t>Forecast daily workload with day-of-week seasonality and translate demand into staffing requirements under service assumptions.</s:t>
        </s:is>
      </s:c>
    </s:row>
    <s:row r="3" ht="18" customHeight="1"/>
    <s:row r="4" ht="18" customHeight="1">
      <s:c r="A4" s="3" t="inlineStr">
        <s:is>
          <s:t>Published results</s:t>
        </s:is>
      </s:c>
      <s:c r="J4" s="3" t="inlineStr">
        <s:is>
          <s:t>Worksheet controls</s:t>
        </s:is>
      </s:c>
    </s:row>
    <s:row r="5" ht="24" customHeight="1">
      <s:c r="A5" s="4" cm="1">
        <s:f t="array" ref="A5:B13">_xldudf_BF_OUTPUT("summary")</s:f>
      </s:c>
      <s:c r="B5" s="4"/>
      <s:c r="D5" s="4" cm="1">
        <s:f t="array" ref="D5:G13">_xldudf_BF_OUTPUT("weekday")</s:f>
      </s:c>
      <s:c r="E5" s="4"/>
      <s:c r="F5" s="4"/>
      <s:c r="G5" s="4"/>
      <s:c r="J5" s="5" t="inlineStr">
        <s:is>
          <s:t>Control</s:t>
        </s:is>
      </s:c>
      <s:c r="K5" s="5" t="inlineStr">
        <s:is>
          <s:t>Value</s:t>
        </s:is>
      </s:c>
    </s:row>
    <s:row r="6" ht="24" customHeight="1">
      <s:c r="A6" s="6"/>
      <s:c r="B6" s="6"/>
      <s:c r="D6" s="6"/>
      <s:c r="E6" s="6"/>
      <s:c r="F6" s="6"/>
      <s:c r="G6" s="6"/>
      <s:c r="J6" s="7" t="inlineStr">
        <s:is>
          <s:t>Forecast horizon (days)</s:t>
        </s:is>
      </s:c>
      <s:c r="K6" s="8" t="n">
        <s:v>14</s:v>
      </s:c>
    </s:row>
    <s:row r="7" ht="24" customHeight="1">
      <s:c r="A7" s="6"/>
      <s:c r="B7" s="6"/>
      <s:c r="D7" s="6"/>
      <s:c r="E7" s="6"/>
      <s:c r="F7" s="6"/>
      <s:c r="G7" s="6"/>
      <s:c r="J7" s="7" t="inlineStr">
        <s:is>
          <s:t>Units per staffed shift</s:t>
        </s:is>
      </s:c>
      <s:c r="K7" s="8" t="n">
        <s:v>72</s:v>
      </s:c>
    </s:row>
    <s:row r="8" ht="24" customHeight="1">
      <s:c r="A8" s="6"/>
      <s:c r="B8" s="6"/>
      <s:c r="D8" s="6"/>
      <s:c r="E8" s="6"/>
      <s:c r="F8" s="6"/>
      <s:c r="G8" s="6"/>
      <s:c r="J8" s="7" t="inlineStr">
        <s:is>
          <s:t>Shrinkage</s:t>
        </s:is>
      </s:c>
      <s:c r="K8" s="9" t="n">
        <s:v>0.15</s:v>
      </s:c>
    </s:row>
    <s:row r="9" ht="24" customHeight="1">
      <s:c r="A9" s="6"/>
      <s:c r="B9" s="6"/>
      <s:c r="D9" s="6"/>
      <s:c r="E9" s="6"/>
      <s:c r="F9" s="6"/>
      <s:c r="G9" s="6"/>
      <s:c r="J9" s="7" t="inlineStr">
        <s:is>
          <s:t>Service buffer</s:t>
        </s:is>
      </s:c>
      <s:c r="K9" s="9" t="n">
        <s:v>0.1</s:v>
      </s:c>
    </s:row>
    <s:row r="10" ht="24" customHeight="1">
      <s:c r="A10" s="6"/>
      <s:c r="B10" s="6"/>
      <s:c r="D10" s="6"/>
      <s:c r="E10" s="6"/>
      <s:c r="F10" s="6"/>
      <s:c r="G10" s="6"/>
    </s:row>
    <s:row r="11" ht="24" customHeight="1">
      <s:c r="A11" s="6"/>
      <s:c r="B11" s="6"/>
      <s:c r="D11" s="6"/>
      <s:c r="E11" s="6"/>
      <s:c r="F11" s="6"/>
      <s:c r="G11" s="6"/>
    </s:row>
    <s:row r="12" ht="24" customHeight="1">
      <s:c r="A12" s="6"/>
      <s:c r="B12" s="10"/>
      <s:c r="D12" s="6"/>
      <s:c r="E12" s="6"/>
      <s:c r="F12" s="6"/>
      <s:c r="G12" s="6"/>
    </s:row>
    <s:row r="13" ht="24" customHeight="1">
      <s:c r="A13" s="6"/>
      <s:c r="B13" s="10"/>
      <s:c r="D13" s="6"/>
      <s:c r="E13" s="6"/>
      <s:c r="F13" s="6"/>
      <s:c r="G13" s="6"/>
    </s:row>
    <s:row r="14" ht="18" customHeight="1">
      <s:c r="A14" s="3" t="inlineStr">
        <s:is>
          <s:t>Detailed forecast / diagnostics</s:t>
        </s:is>
      </s:c>
    </s:row>
    <s:row r="15" ht="18" customHeight="1">
      <s:c r="A15" s="11" t="inlineStr">
        <s:is>
          <s:t>Green cells are populated by Boardflare Python outputs. Blue cells are durable Excel inputs.</s:t>
        </s:is>
      </s:c>
    </s:row>
    <s:row r="16" ht="24" customHeight="1">
      <s:c r="A16" s="4" cm="1">
        <s:f t="array" ref="A16:F32">_xldudf_BF_OUTPUT("forecast")</s:f>
      </s:c>
      <s:c r="B16" s="4"/>
      <s:c r="C16" s="4"/>
      <s:c r="D16" s="4"/>
      <s:c r="E16" s="4"/>
      <s:c r="F16" s="4"/>
    </s:row>
    <s:row r="17" ht="18" customHeight="1">
      <s:c r="A17" s="12"/>
      <s:c r="B17" s="6"/>
      <s:c r="C17" s="6"/>
      <s:c r="D17" s="6"/>
      <s:c r="E17" s="6"/>
      <s:c r="F17" s="6"/>
    </s:row>
    <s:row r="18" ht="18" customHeight="1">
      <s:c r="A18" s="12"/>
      <s:c r="B18" s="6"/>
      <s:c r="C18" s="6"/>
      <s:c r="D18" s="6"/>
      <s:c r="E18" s="6"/>
      <s:c r="F18" s="6"/>
    </s:row>
    <s:row r="19" ht="18" customHeight="1">
      <s:c r="A19" s="12"/>
      <s:c r="B19" s="6"/>
      <s:c r="C19" s="6"/>
      <s:c r="D19" s="6"/>
      <s:c r="E19" s="6"/>
      <s:c r="F19" s="6"/>
    </s:row>
    <s:row r="20" ht="18" customHeight="1">
      <s:c r="A20" s="12"/>
      <s:c r="B20" s="6"/>
      <s:c r="C20" s="6"/>
      <s:c r="D20" s="6"/>
      <s:c r="E20" s="6"/>
      <s:c r="F20" s="6"/>
    </s:row>
    <s:row r="21" ht="18" customHeight="1">
      <s:c r="A21" s="12"/>
      <s:c r="B21" s="6"/>
      <s:c r="C21" s="6"/>
      <s:c r="D21" s="6"/>
      <s:c r="E21" s="6"/>
      <s:c r="F21" s="6"/>
    </s:row>
    <s:row r="22" ht="18" customHeight="1">
      <s:c r="A22" s="12"/>
      <s:c r="B22" s="6"/>
      <s:c r="C22" s="6"/>
      <s:c r="D22" s="6"/>
      <s:c r="E22" s="6"/>
      <s:c r="F22" s="6"/>
    </s:row>
    <s:row r="23" ht="18" customHeight="1">
      <s:c r="A23" s="12"/>
      <s:c r="B23" s="6"/>
      <s:c r="C23" s="6"/>
      <s:c r="D23" s="6"/>
      <s:c r="E23" s="6"/>
      <s:c r="F23" s="6"/>
    </s:row>
    <s:row r="24" ht="18" customHeight="1">
      <s:c r="A24" s="12"/>
      <s:c r="B24" s="6"/>
      <s:c r="C24" s="6"/>
      <s:c r="D24" s="6"/>
      <s:c r="E24" s="6"/>
      <s:c r="F24" s="6"/>
    </s:row>
    <s:row r="25" ht="18" customHeight="1">
      <s:c r="A25" s="12"/>
      <s:c r="B25" s="6"/>
      <s:c r="C25" s="6"/>
      <s:c r="D25" s="6"/>
      <s:c r="E25" s="6"/>
      <s:c r="F25" s="6"/>
    </s:row>
    <s:row r="26" ht="18" customHeight="1">
      <s:c r="A26" s="12"/>
      <s:c r="B26" s="6"/>
      <s:c r="C26" s="6"/>
      <s:c r="D26" s="6"/>
      <s:c r="E26" s="6"/>
      <s:c r="F26" s="6"/>
    </s:row>
    <s:row r="27" ht="18" customHeight="1">
      <s:c r="A27" s="12"/>
      <s:c r="B27" s="6"/>
      <s:c r="C27" s="6"/>
      <s:c r="D27" s="6"/>
      <s:c r="E27" s="6"/>
      <s:c r="F27" s="6"/>
    </s:row>
    <s:row r="28" ht="18" customHeight="1">
      <s:c r="A28" s="12"/>
      <s:c r="B28" s="6"/>
      <s:c r="C28" s="6"/>
      <s:c r="D28" s="6"/>
      <s:c r="E28" s="6"/>
      <s:c r="F28" s="6"/>
    </s:row>
    <s:row r="29" ht="18" customHeight="1">
      <s:c r="A29" s="12"/>
      <s:c r="B29" s="6"/>
      <s:c r="C29" s="6"/>
      <s:c r="D29" s="6"/>
      <s:c r="E29" s="6"/>
      <s:c r="F29" s="6"/>
    </s:row>
    <s:row r="30" ht="18" customHeight="1">
      <s:c r="A30" s="12"/>
      <s:c r="B30" s="6"/>
      <s:c r="C30" s="6"/>
      <s:c r="D30" s="6"/>
      <s:c r="E30" s="6"/>
      <s:c r="F30" s="6"/>
    </s:row>
    <s:row r="31" ht="18" customHeight="1">
      <s:c r="A31" s="12"/>
      <s:c r="B31" s="6"/>
      <s:c r="C31" s="6"/>
      <s:c r="D31" s="6"/>
      <s:c r="E31" s="6"/>
      <s:c r="F31" s="6"/>
    </s:row>
    <s:row r="32" ht="18" customHeight="1">
      <s:c r="A32" s="12"/>
      <s:c r="B32" s="6"/>
      <s:c r="C32" s="6"/>
      <s:c r="D32" s="6"/>
      <s:c r="E32" s="6"/>
      <s:c r="F32" s="6"/>
    </s:row>
  </s:sheetData>
  <s:mergeCells count="6">
    <s:mergeCell ref="A4:H4"/>
    <s:mergeCell ref="J4:K4"/>
    <s:mergeCell ref="A14:M14"/>
    <s:mergeCell ref="A1:M1"/>
    <s:mergeCell ref="A15:M15"/>
    <s:mergeCell ref="A2:M2"/>
  </s:mergeCells>
  <s:pageMargins left="0.75" right="0.75" top="1" bottom="1" header="0.5" footer="0.5"/>
</s:worksheet>
</file>

<file path=xl/worksheets/sheet2.xml><?xml version="1.0" encoding="utf-8"?>
<worksheet xmlns="http://schemas.openxmlformats.org/spreadsheetml/2006/main">
  <sheetPr>
    <outlinePr summaryBelow="1" summaryRight="1"/>
    <pageSetUpPr/>
  </sheetPr>
  <dimension ref="A1:H75"/>
  <sheetViews>
    <sheetView showGridLines="0" zoomScale="100" workbookViewId="0">
      <selection activeCell="A1" sqref="A1"/>
    </sheetView>
  </sheetViews>
  <sheetFormatPr baseColWidth="8" defaultRowHeight="15"/>
  <cols>
    <col width="17.5" customWidth="1" min="1" max="1"/>
    <col width="14.38" customWidth="1" min="2" max="2"/>
    <col width="14.38" customWidth="1" min="3" max="3"/>
    <col width="15.63" customWidth="1" min="4" max="4"/>
    <col width="14.38" customWidth="1" min="5" max="5"/>
    <col width="14.38" customWidth="1" min="6" max="6"/>
    <col width="14.38" customWidth="1" min="7" max="7"/>
    <col width="14.38" customWidth="1" min="8" max="8"/>
  </cols>
  <sheetData>
    <row r="1" ht="25.5" customHeight="1">
      <c r="A1" s="1" t="inlineStr">
        <is>
          <t>Daily workload history</t>
        </is>
      </c>
    </row>
    <row r="2" ht="31.5" customHeight="1">
      <c r="A2" s="2" t="inlineStr">
        <is>
          <t>Ten weeks of daily workload provide weekday seasonality and recent trend for the staffing forecast.</t>
        </is>
      </c>
    </row>
    <row r="3" ht="18" customHeight="1"/>
    <row r="4" ht="18" customHeight="1">
      <c r="A4" s="3" t="inlineStr">
        <is>
          <t>Model inputs</t>
        </is>
      </c>
    </row>
    <row r="5" ht="18" customHeight="1">
      <c r="A5" s="5" t="inlineStr">
        <is>
          <t>Date</t>
        </is>
      </c>
      <c r="B5" s="5" t="inlineStr">
        <is>
          <t>Volume</t>
        </is>
      </c>
    </row>
    <row r="6" ht="18" customHeight="1">
      <c r="A6" s="13" t="inlineStr">
        <is>
          <t>2026-05-04</t>
        </is>
      </c>
      <c r="B6" s="8" t="n">
        <v>520</v>
      </c>
    </row>
    <row r="7" ht="18" customHeight="1">
      <c r="A7" s="13" t="inlineStr">
        <is>
          <t>2026-05-05</t>
        </is>
      </c>
      <c r="B7" s="8" t="n">
        <v>567</v>
      </c>
    </row>
    <row r="8" ht="18" customHeight="1">
      <c r="A8" s="13" t="inlineStr">
        <is>
          <t>2026-05-06</t>
        </is>
      </c>
      <c r="B8" s="8" t="n">
        <v>577</v>
      </c>
    </row>
    <row r="9" ht="18" customHeight="1">
      <c r="A9" s="13" t="inlineStr">
        <is>
          <t>2026-05-07</t>
        </is>
      </c>
      <c r="B9" s="8" t="n">
        <v>615</v>
      </c>
    </row>
    <row r="10" ht="18" customHeight="1">
      <c r="A10" s="13" t="inlineStr">
        <is>
          <t>2026-05-08</t>
        </is>
      </c>
      <c r="B10" s="8" t="n">
        <v>634</v>
      </c>
    </row>
    <row r="11" ht="18" customHeight="1">
      <c r="A11" s="13" t="inlineStr">
        <is>
          <t>2026-05-09</t>
        </is>
      </c>
      <c r="B11" s="8" t="n">
        <v>480</v>
      </c>
    </row>
    <row r="12" ht="18" customHeight="1">
      <c r="A12" s="13" t="inlineStr">
        <is>
          <t>2026-05-10</t>
        </is>
      </c>
      <c r="B12" s="8" t="n">
        <v>356</v>
      </c>
    </row>
    <row r="13" ht="18" customHeight="1">
      <c r="A13" s="13" t="inlineStr">
        <is>
          <t>2026-05-11</t>
        </is>
      </c>
      <c r="B13" s="8" t="n">
        <v>541</v>
      </c>
    </row>
    <row r="14" ht="18" customHeight="1">
      <c r="A14" s="13" t="inlineStr">
        <is>
          <t>2026-05-12</t>
        </is>
      </c>
      <c r="B14" s="8" t="n">
        <v>556</v>
      </c>
    </row>
    <row r="15" ht="18" customHeight="1">
      <c r="A15" s="13" t="inlineStr">
        <is>
          <t>2026-05-13</t>
        </is>
      </c>
      <c r="B15" s="8" t="n">
        <v>599</v>
      </c>
    </row>
    <row r="16" ht="18" customHeight="1">
      <c r="A16" s="13" t="inlineStr">
        <is>
          <t>2026-05-14</t>
        </is>
      </c>
      <c r="B16" s="8" t="n">
        <v>613</v>
      </c>
    </row>
    <row r="17" ht="18" customHeight="1">
      <c r="A17" s="13" t="inlineStr">
        <is>
          <t>2026-05-15</t>
        </is>
      </c>
      <c r="B17" s="8" t="n">
        <v>659</v>
      </c>
    </row>
    <row r="18" ht="18" customHeight="1">
      <c r="A18" s="13" t="inlineStr">
        <is>
          <t>2026-05-16</t>
        </is>
      </c>
      <c r="B18" s="8" t="n">
        <v>475</v>
      </c>
    </row>
    <row r="19" ht="18" customHeight="1">
      <c r="A19" s="13" t="inlineStr">
        <is>
          <t>2026-05-17</t>
        </is>
      </c>
      <c r="B19" s="8" t="n">
        <v>369</v>
      </c>
    </row>
    <row r="20" ht="18" customHeight="1">
      <c r="A20" s="13" t="inlineStr">
        <is>
          <t>2026-05-18</t>
        </is>
      </c>
      <c r="B20" s="8" t="n">
        <v>530</v>
      </c>
    </row>
    <row r="21" ht="18" customHeight="1">
      <c r="A21" s="13" t="inlineStr">
        <is>
          <t>2026-05-19</t>
        </is>
      </c>
      <c r="B21" s="8" t="n">
        <v>578</v>
      </c>
    </row>
    <row r="22" ht="18" customHeight="1">
      <c r="A22" s="13" t="inlineStr">
        <is>
          <t>2026-05-20</t>
        </is>
      </c>
      <c r="B22" s="8" t="n">
        <v>597</v>
      </c>
    </row>
    <row r="23" ht="18" customHeight="1">
      <c r="A23" s="13" t="inlineStr">
        <is>
          <t>2026-05-21</t>
        </is>
      </c>
      <c r="B23" s="8" t="n">
        <v>638</v>
      </c>
    </row>
    <row r="24" ht="18" customHeight="1">
      <c r="A24" s="13" t="inlineStr">
        <is>
          <t>2026-05-22</t>
        </is>
      </c>
      <c r="B24" s="8" t="n">
        <v>654</v>
      </c>
    </row>
    <row r="25" ht="18" customHeight="1">
      <c r="A25" s="13" t="inlineStr">
        <is>
          <t>2026-05-23</t>
        </is>
      </c>
      <c r="B25" s="8" t="n">
        <v>488</v>
      </c>
    </row>
    <row r="26" ht="18" customHeight="1">
      <c r="A26" s="13" t="inlineStr">
        <is>
          <t>2026-05-24</t>
        </is>
      </c>
      <c r="B26" s="8" t="n">
        <v>390</v>
      </c>
    </row>
    <row r="27" ht="18" customHeight="1">
      <c r="A27" s="13" t="inlineStr">
        <is>
          <t>2026-05-25</t>
        </is>
      </c>
      <c r="B27" s="8" t="n">
        <v>552</v>
      </c>
    </row>
    <row r="28" ht="18" customHeight="1">
      <c r="A28" s="13" t="inlineStr">
        <is>
          <t>2026-05-26</t>
        </is>
      </c>
      <c r="B28" s="8" t="n">
        <v>576</v>
      </c>
    </row>
    <row r="29" ht="18" customHeight="1">
      <c r="A29" s="13" t="inlineStr">
        <is>
          <t>2026-05-27</t>
        </is>
      </c>
      <c r="B29" s="8" t="n">
        <v>622</v>
      </c>
    </row>
    <row r="30" ht="18" customHeight="1">
      <c r="A30" s="13" t="inlineStr">
        <is>
          <t>2026-05-28</t>
        </is>
      </c>
      <c r="B30" s="8" t="n">
        <v>633</v>
      </c>
    </row>
    <row r="31" ht="18" customHeight="1">
      <c r="A31" s="13" t="inlineStr">
        <is>
          <t>2026-05-29</t>
        </is>
      </c>
      <c r="B31" s="8" t="n">
        <v>667</v>
      </c>
    </row>
    <row r="32" ht="18" customHeight="1">
      <c r="A32" s="13" t="inlineStr">
        <is>
          <t>2026-05-30</t>
        </is>
      </c>
      <c r="B32" s="8" t="n">
        <v>509</v>
      </c>
    </row>
    <row r="33" ht="18" customHeight="1">
      <c r="A33" s="13" t="inlineStr">
        <is>
          <t>2026-05-31</t>
        </is>
      </c>
      <c r="B33" s="8" t="n">
        <v>379</v>
      </c>
    </row>
    <row r="34" ht="18" customHeight="1">
      <c r="A34" s="13" t="inlineStr">
        <is>
          <t>2026-06-01</t>
        </is>
      </c>
      <c r="B34" s="8" t="n">
        <v>550</v>
      </c>
    </row>
    <row r="35" ht="18" customHeight="1">
      <c r="A35" s="13" t="inlineStr">
        <is>
          <t>2026-06-02</t>
        </is>
      </c>
      <c r="B35" s="8" t="n">
        <v>601</v>
      </c>
    </row>
    <row r="36" ht="18" customHeight="1">
      <c r="A36" s="13" t="inlineStr">
        <is>
          <t>2026-06-03</t>
        </is>
      </c>
      <c r="B36" s="8" t="n">
        <v>617</v>
      </c>
    </row>
    <row r="37" ht="18" customHeight="1">
      <c r="A37" s="13" t="inlineStr">
        <is>
          <t>2026-06-04</t>
        </is>
      </c>
      <c r="B37" s="8" t="n">
        <v>646</v>
      </c>
    </row>
    <row r="38" ht="18" customHeight="1">
      <c r="A38" s="13" t="inlineStr">
        <is>
          <t>2026-06-05</t>
        </is>
      </c>
      <c r="B38" s="8" t="n">
        <v>688</v>
      </c>
    </row>
    <row r="39" ht="18" customHeight="1">
      <c r="A39" s="13" t="inlineStr">
        <is>
          <t>2026-06-06</t>
        </is>
      </c>
      <c r="B39" s="8" t="n">
        <v>498</v>
      </c>
    </row>
    <row r="40" ht="18" customHeight="1">
      <c r="A40" s="13" t="inlineStr">
        <is>
          <t>2026-06-07</t>
        </is>
      </c>
      <c r="B40" s="8" t="n">
        <v>401</v>
      </c>
    </row>
    <row r="41" ht="18" customHeight="1">
      <c r="A41" s="13" t="inlineStr">
        <is>
          <t>2026-06-08</t>
        </is>
      </c>
      <c r="B41" s="8" t="n">
        <v>575</v>
      </c>
    </row>
    <row r="42" ht="18" customHeight="1">
      <c r="A42" s="13" t="inlineStr">
        <is>
          <t>2026-06-09</t>
        </is>
      </c>
      <c r="B42" s="8" t="n">
        <v>596</v>
      </c>
    </row>
    <row r="43" ht="18" customHeight="1">
      <c r="A43" s="13" t="inlineStr">
        <is>
          <t>2026-06-10</t>
        </is>
      </c>
      <c r="B43" s="8" t="n">
        <v>630</v>
      </c>
    </row>
    <row r="44" ht="18" customHeight="1">
      <c r="A44" s="13" t="inlineStr">
        <is>
          <t>2026-06-11</t>
        </is>
      </c>
      <c r="B44" s="8" t="n">
        <v>667</v>
      </c>
    </row>
    <row r="45" ht="18" customHeight="1">
      <c r="A45" s="13" t="inlineStr">
        <is>
          <t>2026-06-12</t>
        </is>
      </c>
      <c r="B45" s="8" t="n">
        <v>677</v>
      </c>
    </row>
    <row r="46" ht="18" customHeight="1">
      <c r="A46" s="13" t="inlineStr">
        <is>
          <t>2026-06-13</t>
        </is>
      </c>
      <c r="B46" s="8" t="n">
        <v>520</v>
      </c>
    </row>
    <row r="47" ht="18" customHeight="1">
      <c r="A47" s="13" t="inlineStr">
        <is>
          <t>2026-06-14</t>
        </is>
      </c>
      <c r="B47" s="8" t="n">
        <v>399</v>
      </c>
    </row>
    <row r="48" ht="18" customHeight="1">
      <c r="A48" s="13" t="inlineStr">
        <is>
          <t>2026-06-15</t>
        </is>
      </c>
      <c r="B48" s="8" t="n">
        <v>570</v>
      </c>
    </row>
    <row r="49" ht="18" customHeight="1">
      <c r="A49" s="13" t="inlineStr">
        <is>
          <t>2026-06-16</t>
        </is>
      </c>
      <c r="B49" s="8" t="n">
        <v>609</v>
      </c>
    </row>
    <row r="50" ht="18" customHeight="1">
      <c r="A50" s="13" t="inlineStr">
        <is>
          <t>2026-06-17</t>
        </is>
      </c>
      <c r="B50" s="8" t="n">
        <v>651</v>
      </c>
    </row>
    <row r="51" ht="18" customHeight="1">
      <c r="A51" s="13" t="inlineStr">
        <is>
          <t>2026-06-18</t>
        </is>
      </c>
      <c r="B51" s="8" t="n">
        <v>656</v>
      </c>
    </row>
    <row r="52" ht="18" customHeight="1">
      <c r="A52" s="13" t="inlineStr">
        <is>
          <t>2026-06-19</t>
        </is>
      </c>
      <c r="B52" s="8" t="n">
        <v>699</v>
      </c>
    </row>
    <row r="53" ht="18" customHeight="1">
      <c r="A53" s="13" t="inlineStr">
        <is>
          <t>2026-06-20</t>
        </is>
      </c>
      <c r="B53" s="8" t="n">
        <v>518</v>
      </c>
    </row>
    <row r="54" ht="18" customHeight="1">
      <c r="A54" s="13" t="inlineStr">
        <is>
          <t>2026-06-21</t>
        </is>
      </c>
      <c r="B54" s="8" t="n">
        <v>424</v>
      </c>
    </row>
    <row r="55" ht="18" customHeight="1">
      <c r="A55" s="13" t="inlineStr">
        <is>
          <t>2026-06-22</t>
        </is>
      </c>
      <c r="B55" s="8" t="n">
        <v>583</v>
      </c>
    </row>
    <row r="56" ht="18" customHeight="1">
      <c r="A56" s="13" t="inlineStr">
        <is>
          <t>2026-06-23</t>
        </is>
      </c>
      <c r="B56" s="8" t="n">
        <v>630</v>
      </c>
    </row>
    <row r="57" ht="18" customHeight="1">
      <c r="A57" s="13" t="inlineStr">
        <is>
          <t>2026-06-24</t>
        </is>
      </c>
      <c r="B57" s="8" t="n">
        <v>640</v>
      </c>
    </row>
    <row r="58" ht="18" customHeight="1">
      <c r="A58" s="13" t="inlineStr">
        <is>
          <t>2026-06-25</t>
        </is>
      </c>
      <c r="B58" s="8" t="n">
        <v>678</v>
      </c>
    </row>
    <row r="59" ht="18" customHeight="1">
      <c r="A59" s="13" t="inlineStr">
        <is>
          <t>2026-06-26</t>
        </is>
      </c>
      <c r="B59" s="8" t="n">
        <v>697</v>
      </c>
    </row>
    <row r="60" ht="18" customHeight="1">
      <c r="A60" s="13" t="inlineStr">
        <is>
          <t>2026-06-27</t>
        </is>
      </c>
      <c r="B60" s="8" t="n">
        <v>543</v>
      </c>
    </row>
    <row r="61" ht="18" customHeight="1">
      <c r="A61" s="13" t="inlineStr">
        <is>
          <t>2026-06-28</t>
        </is>
      </c>
      <c r="B61" s="8" t="n">
        <v>419</v>
      </c>
    </row>
    <row r="62" ht="18" customHeight="1">
      <c r="A62" s="13" t="inlineStr">
        <is>
          <t>2026-06-29</t>
        </is>
      </c>
      <c r="B62" s="8" t="n">
        <v>604</v>
      </c>
    </row>
    <row r="63" ht="18" customHeight="1">
      <c r="A63" s="13" t="inlineStr">
        <is>
          <t>2026-06-30</t>
        </is>
      </c>
      <c r="B63" s="8" t="n">
        <v>619</v>
      </c>
    </row>
    <row r="64" ht="18" customHeight="1">
      <c r="A64" s="13" t="inlineStr">
        <is>
          <t>2026-07-01</t>
        </is>
      </c>
      <c r="B64" s="8" t="n">
        <v>662</v>
      </c>
    </row>
    <row r="65" ht="18" customHeight="1">
      <c r="A65" s="13" t="inlineStr">
        <is>
          <t>2026-07-02</t>
        </is>
      </c>
      <c r="B65" s="8" t="n">
        <v>676</v>
      </c>
    </row>
    <row r="66" ht="18" customHeight="1">
      <c r="A66" s="13" t="inlineStr">
        <is>
          <t>2026-07-03</t>
        </is>
      </c>
      <c r="B66" s="8" t="n">
        <v>722</v>
      </c>
    </row>
    <row r="67" ht="18" customHeight="1">
      <c r="A67" s="13" t="inlineStr">
        <is>
          <t>2026-07-04</t>
        </is>
      </c>
      <c r="B67" s="8" t="n">
        <v>538</v>
      </c>
    </row>
    <row r="68" ht="18" customHeight="1">
      <c r="A68" s="13" t="inlineStr">
        <is>
          <t>2026-07-05</t>
        </is>
      </c>
      <c r="B68" s="8" t="n">
        <v>432</v>
      </c>
    </row>
    <row r="69" ht="18" customHeight="1">
      <c r="A69" s="13" t="inlineStr">
        <is>
          <t>2026-07-06</t>
        </is>
      </c>
      <c r="B69" s="8" t="n">
        <v>593</v>
      </c>
    </row>
    <row r="70" ht="18" customHeight="1">
      <c r="A70" s="13" t="inlineStr">
        <is>
          <t>2026-07-07</t>
        </is>
      </c>
      <c r="B70" s="8" t="n">
        <v>641</v>
      </c>
    </row>
    <row r="71" ht="18" customHeight="1">
      <c r="A71" s="13" t="inlineStr">
        <is>
          <t>2026-07-08</t>
        </is>
      </c>
      <c r="B71" s="8" t="n">
        <v>660</v>
      </c>
    </row>
    <row r="72" ht="18" customHeight="1">
      <c r="A72" s="13" t="inlineStr">
        <is>
          <t>2026-07-09</t>
        </is>
      </c>
      <c r="B72" s="8" t="n">
        <v>701</v>
      </c>
    </row>
    <row r="73" ht="18" customHeight="1">
      <c r="A73" s="13" t="inlineStr">
        <is>
          <t>2026-07-10</t>
        </is>
      </c>
      <c r="B73" s="8" t="n">
        <v>717</v>
      </c>
    </row>
    <row r="74" ht="18" customHeight="1">
      <c r="A74" s="13" t="inlineStr">
        <is>
          <t>2026-07-11</t>
        </is>
      </c>
      <c r="B74" s="8" t="n">
        <v>551</v>
      </c>
    </row>
    <row r="75" ht="18" customHeight="1">
      <c r="A75" s="13" t="inlineStr">
        <is>
          <t>2026-07-12</t>
        </is>
      </c>
      <c r="B75" s="8" t="n">
        <v>453</v>
      </c>
    </row>
  </sheetData>
  <mergeCells count="3">
    <mergeCell ref="A4:B4"/>
    <mergeCell ref="A2:H2"/>
    <mergeCell ref="A1:H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4"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4" t="inlineStr">
        <is>
          <t>@app.cell(hide_code=True)
def _():
    import boardflare as bf
    import marimo as mo
    import matplotlib.pyplot as plt
    import numpy as np
    import pandas as pd
    mo.md("""
    # Workforce Volume Forecast
    Estimate daily workload with weekday seasonality plus recent trend, then translate the forecast into staffed shifts using worksheet productivity, shrinkage, and service-buffer assumptions.
    """)
    return bf, mo, np, pd, plt</t>
        </is>
      </c>
      <c r="G3" t="inlineStr">
        <is>
          <t>Revision</t>
        </is>
      </c>
      <c r="H3" t="n">
        <v>1</v>
      </c>
    </row>
    <row r="4">
      <c r="A4" s="14" t="inlineStr">
        <is>
          <t>@app.cell(hide_code=True)
def _(mo):
    day_view = mo.ui.dropdown(options=["All", "Monday", "Tuesday", "Wednesday", "Thursday", "Friday", "Saturday", "Sunday"], value="All", label="Chart day")
    day_view
    return (day_view,)</t>
        </is>
      </c>
      <c r="G4" t="inlineStr">
        <is>
          <t>Startup mode</t>
        </is>
      </c>
      <c r="H4" s="14" t="inlineStr">
        <is>
          <t>run</t>
        </is>
      </c>
    </row>
    <row r="5">
      <c r="A5" s="14" t="inlineStr">
        <is>
          <t>@app.cell
def _(bf):
    inputs = bf.inputs(
        history=bf.ref("Volume History!A5:B75", headers=True),
        controls=bf.ref("Dashboard!J5:K9", headers=True),
    )
    inputs
    return (inputs,)</t>
        </is>
      </c>
      <c r="G5" t="inlineStr">
        <is>
          <t>Format version</t>
        </is>
      </c>
      <c r="H5" s="14" t="inlineStr">
        <is>
          <t>2</t>
        </is>
      </c>
    </row>
    <row r="6">
      <c r="A6" s="14" t="inlineStr">
        <is>
          <t>@app.cell
def _(inputs, np, pd):
    def number(value):
        if isinstance(value, str):
            text = value.strip().replace(",", "").replace("$", "")
            if text.endswith("%"):
                return float(text[:-1]) / 100.0
            return float(text)
        return float(value)
    history = inputs["history"].copy()
    history["Date"] = pd.to_datetime(history["Date"], errors="raise")
    history["Volume"] = history["Volume"].map(number)
    history = history.sort_values("Date").reset_index(drop=True)
    if len(history) &lt; 28 or (history["Volume"] &lt; 0).any():
        raise ValueError("Workload history requires at least 28 non-negative daily observations.")
    controls = {str(row.iloc[0]): number(row.iloc[1]) for _, row in inputs["controls"].iterrows()}
    horizon = int(round(controls["Forecast horizon (days)"]))
    units_per_shift = controls["Units per staffed shift"]
    shrinkage = controls["Shrinkage"]
    service_buffer = controls["Service buffer"]
    if not 1 &lt;= horizon &lt;= 28 or units_per_shift &lt;= 0 or not 0 &lt;= shrinkage &lt; 0.8 or service_buffer &lt; 0:
        raise ValueError("Use a 1-28 day horizon, positive shift productivity, shrinkage below 80%, and non-negative service buffer.")
    def fit_weekday_model(frame):
        model_t = np.arange(len(frame), dtype=float)
        model_y = frame["Volume"].to_numpy(dtype=float)
        model_x = np.column_stack([np.ones(len(frame)), model_t])
        model_beta = np.linalg.lstsq(model_x, model_y, rcond=None)[0]
        model_residual = model_y - model_x @ model_beta
        model_weekdays = frame["Date"].dt.day_name()
        model_seasonal = {day: float(model_residual[model_weekdays == day].mean()) for day in model_weekdays.unique()}
        return model_beta, model_seasonal
    y = history["Volume"].to_numpy(dtype=float)
    eval_start = len(history) - 14
    model_eval, naive_eval, actual_eval = [], [], []
    for target in range(eval_start, len(history)):
        train = history.iloc[:target]
        eval_beta, eval_seasonal = fit_weekday_model(train)
        target_day = str(history["Date"].iloc[target].day_name())
        model_eval.append(max(float(eval_beta[0] + eval_beta[1] * target + eval_seasonal[target_day]), 0.0))
        naive_eval.append(float(y[target - 7]))
        actual_eval.append(float(y[target]))
    actual_eval = np.asarray(actual_eval)
    model_eval = np.asarray(model_eval)
    naive_eval = np.asarray(naive_eval)
    model_wape = float(np.abs(actual_eval - model_eval).sum() / np.abs(actual_eval).sum())
    naive_wape = float(np.abs(actual_eval - naive_eval).sum() / np.abs(actual_eval).sum())
    beta, seasonal = fit_weekday_model(history)
    weekdays = history["Date"].dt.day_name()
    future_dates = pd.date_range(history["Date"].iloc[-1] + pd.Timedelta(days=1), periods=horizon, freq="D")
    future_t = np.arange(len(history), len(history) + horizon, dtype=float)
    future_days = future_dates.day_name()
    forecast_volume = beta[0] + beta[1] * future_t + np.asarray([seasonal[day] for day in future_days])
    forecast_volume = np.maximum(forecast_volume, 0)
    service_volume = forecast_volume * (1 + service_buffer)
    effective_capacity = units_per_shift * (1 - shrinkage)
    staff = np.ceil(service_volume / effective_capacity).astype(int)
    summary = [
        ["Staffing KPI", "Result"],
        ["Forecast horizon", horizon],
        ["Average forecast volume", round(float(np.mean(forecast_volume)), 1)],
        ["Peak forecast volume", round(float(np.max(forecast_volume)), 1)],
        ["Average staffed shifts", round(float(np.mean(staff)), 2)],
        ["Peak staffed shifts", int(np.max(staff))],
        ["Effective units / shift", round(float(effective_capacity), 2)],
        ["Model backtest WAPE", round(model_wape, 4)],
        ["Seasonal-naive WAPE", round(naive_wape, 4)],
    ]
    weekday_rows = [["Day", "Historical avg", "Forecast avg", "Avg staff"]]
    order = ["Monday", "Tuesday", "Wednesday", "Thursday", "Friday", "Saturday", "Sunday"]
    for day in order:
        hist_avg = float(history.loc[weekdays == day, "Volume"].mean())
        _weekday_mask = future_days == day
        fc_avg = float(np.mean(forecast_volume[_weekday_mask])) if _weekday_mask.any() else float("nan")
        staff_avg = float(np.mean(staff[_weekday_mask])) if _weekday_mask.any() else float("nan")
        weekday_rows.append([day, round(hist_avg, 1), round(fc_avg, 1) if _weekday_mask.any() else "N/A", round(staff_avg, 2) if _weekday_mask.any() else "N/A"])
    forecast = [["Date", "Day", "Forecast volume", "Service-adjusted volume", "Staffed shifts", "Capacity"]]
    for idx, day in enumerate(future_days):
        forecast.append([
            str(future_dates[idx].date()), str(day), round(float(forecast_volume[idx]), 1),
            round(float(service_volume[idx]), 1), int(staff[idx]), round(float(staff[idx] * effective_capacity), 1),
        ])
    return forecast, forecast_volume, future_dates, future_days, history, model_wape, naive_wape, staff, summary, weekday_rows</t>
        </is>
      </c>
      <c r="G6" t="inlineStr">
        <is>
          <t>Saved at</t>
        </is>
      </c>
      <c r="H6" s="14" t="inlineStr">
        <is>
          <t>1970-01-01T00:00:00Z</t>
        </is>
      </c>
    </row>
    <row r="7">
      <c r="A7" s="14" t="inlineStr">
        <is>
          <t>@app.cell(hide_code=True)
def _(day_view, forecast_volume, future_dates, future_days, plt, staff):
    _chart_mask = [True] * len(future_dates) if day_view.value == "All" else [day == day_view.value for day in future_days]
    labels = [str(d.date()) for d, keep in zip(future_dates, _chart_mask) if keep]
    values = [v for v, keep in zip(forecast_volume, _chart_mask) if keep]
    staff_values = [s for s, keep in zip(staff, _chart_mask) if keep]
    fig, ax = plt.subplots(figsize=(8, 3.8))
    ax.plot(labels, values, marker="o", label="Forecast volume")
    ax2 = ax.twinx()
    ax2.step(labels, staff_values, where="mid", alpha=0.65, label="Staffed shifts")
    ax.set_title("Workload and staffing forecast")
    ax.set_ylabel("Volume")
    ax2.set_ylabel("Staffed shifts")
    ax.tick_params(axis="x", rotation=45)
    ax.grid(axis="y", alpha=0.2)
    fig.tight_layout()
    fig
    return</t>
        </is>
      </c>
      <c r="G7" t="inlineStr">
        <is>
          <t>Source SHA-256</t>
        </is>
      </c>
      <c r="H7" s="14" t="inlineStr">
        <is>
          <t>dd3dbe07e98c2a527e29d0756129cee45a9f6a29a6d2c9f2aa0e586623be9df1</t>
        </is>
      </c>
    </row>
    <row r="8">
      <c r="A8" s="14" t="inlineStr">
        <is>
          <t>@app.cell(hide_code=True)
def _(mo, model_wape, naive_wape):
    mo.md(f"""
    ## Staffing translation
    The forecast separates demand estimation from the staffing policy. Excel controls productivity, shrinkage, and service buffer so operations teams can see how the same demand outlook converts into different staffing requirements.
    Before producing the forward plan, the model is evaluated over the final 14 historical days using expanding training windows. Its **{model_wape:.1%} WAPE** is compared with a same-weekday seasonal-naive benchmark at **{naive_wape:.1%} WAPE**.
    """)
    return</t>
        </is>
      </c>
      <c r="G8" t="inlineStr">
        <is>
          <t>Engine</t>
        </is>
      </c>
      <c r="H8" s="14" t="inlineStr">
        <is>
          <t>python</t>
        </is>
      </c>
    </row>
    <row r="9">
      <c r="A9" s="14" t="inlineStr">
        <is>
          <t>@app.cell
def _(bf, forecast, summary, weekday_rows):
    publication = bf.publish(outputs={"summary": summary, "weekday": weekday_rows, "forecast": forecast})
    publication
    return</t>
        </is>
      </c>
      <c r="G9" t="inlineStr">
        <is>
          <t>Notebook header</t>
        </is>
      </c>
      <c r="H9" s="14" t="inlineStr">
        <is>
          <t>import marimo
__generated_with = "0.23.15"
app = marimo.App(width="medium")</t>
        </is>
      </c>
    </row>
    <row r="10">
      <c r="G10" t="inlineStr">
        <is>
          <t>Template ID</t>
        </is>
      </c>
      <c r="H10" s="14" t="inlineStr">
        <is>
          <t>workforce-volume-forecast</t>
        </is>
      </c>
    </row>
    <row r="11">
      <c r="G11" t="inlineStr">
        <is>
          <t>Template version</t>
        </is>
      </c>
      <c r="H11" s="14" t="inlineStr">
        <is>
          <t>rt-d9629e0127d9ba08162b</t>
        </is>
      </c>
    </row>
    <row r="12">
      <c r="G12" t="inlineStr">
        <is>
          <t>Workbook instance ID</t>
        </is>
      </c>
      <c r="H12" s="1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1980-01-01T00:00:00Z</dcterms:created>
  <dcterms:modified xsi:type="dcterms:W3CDTF">1980-01-01T00:00:00Z</dcterms:modified>
</cp:coreProperties>
</file>