
<file path=[Content_Types].xml><?xml version="1.0" encoding="utf-8"?>
<ns0:Types xmlns:ns0="http://schemas.openxmlformats.org/package/2006/content-types">
  <ns0:Default Extension="rels" ContentType="application/vnd.openxmlformats-package.relationships+xml"/>
  <ns0:Default Extension="xml" ContentType="application/xml"/>
  <ns0:Override PartName="/xl/styles.xml" ContentType="application/vnd.openxmlformats-officedocument.spreadsheetml.styles+xml"/>
  <ns0:Override PartName="/xl/theme/theme1.xml" ContentType="application/vnd.openxmlformats-officedocument.theme+xml"/>
  <ns0:Override PartName="/docProps/core.xml" ContentType="application/vnd.openxmlformats-package.core-properties+xml"/>
  <ns0:Override PartName="/docProps/app.xml" ContentType="application/vnd.openxmlformats-officedocument.extended-properties+xml"/>
  <ns0:Override PartName="/xl/worksheets/sheet1.xml" ContentType="application/vnd.openxmlformats-officedocument.spreadsheetml.worksheet+xml"/>
  <ns0:Override PartName="/xl/worksheets/sheet2.xml" ContentType="application/vnd.openxmlformats-officedocument.spreadsheetml.worksheet+xml"/>
  <ns0:Override PartName="/xl/worksheets/sheet3.xml" ContentType="application/vnd.openxmlformats-officedocument.spreadsheetml.worksheet+xml"/>
  <ns0:Override PartName="/xl/worksheets/sheet4.xml" ContentType="application/vnd.openxmlformats-officedocument.spreadsheetml.worksheet+xml"/>
  <ns0:Override PartName="/xl/workbook.xml" ContentType="application/vnd.openxmlformats-officedocument.spreadsheetml.sheet.main+xml"/>
  <ns0:Override PartName="/xl/metadata.xml" ContentType="application/vnd.openxmlformats-officedocument.spreadsheetml.sheetMetadata+xml"/>
</ns0:Types>
</file>

<file path=_rels/.rels><?xml version='1.0' encoding='utf-8'?>
<ns0:Relationships xmlns:ns0="http://schemas.openxmlformats.org/package/2006/relationships"><ns0:Relationship Type="http://schemas.openxmlformats.org/officeDocument/2006/relationships/extended-properties" Target="docProps/app.xml" Id="rId1" /><ns0:Relationship Type="http://schemas.openxmlformats.org/officeDocument/2006/relationships/officeDocument" Target="xl/workbook.xml" Id="rId2" /><ns0:Relationship Type="http://schemas.openxmlformats.org/package/2006/relationships/metadata/core-properties" Target="docProps/core.xml" Id="rId3" /></ns0:Relationships>
</file>

<file path=xl/workbook.xml><?xml version="1.0" encoding="utf-8"?>
<s:workbook xmlns:r="http://schemas.openxmlformats.org/officeDocument/2006/relationships" xmlns:s="http://schemas.openxmlformats.org/spreadsheetml/2006/main">
  <s:workbookPr/>
  <s:workbookProtection/>
  <s:bookViews>
    <s:workbookView visibility="visible" minimized="0" showHorizontalScroll="1" showVerticalScroll="1" showSheetTabs="1" tabRatio="600" firstSheet="0" activeTab="0" autoFilterDateGrouping="1"/>
  </s:bookViews>
  <s:sheets>
    <s:sheet name="Dashboard" sheetId="1" state="visible" r:id="rId4"/>
    <s:sheet name="Pipeline" sheetId="2" state="visible" r:id="rId5"/>
    <s:sheet name="Settings" sheetId="3" state="visible" r:id="rId6"/>
    <s:sheet name="_BOARDFLARE" sheetId="4" state="veryHidden" r:id="rId7"/>
  </s:sheets>
  <s:definedNames/>
  <s:calcPr calcId="124519" calcMode="auto"/>
</s: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numFmts count="2">
    <numFmt numFmtId="164" formatCode="$#,##0"/>
    <numFmt numFmtId="165" formatCode="0.0%"/>
  </numFmts>
  <fonts count="9">
    <font>
      <name val="Calibri"/>
      <family val="2"/>
      <color theme="1"/>
      <sz val="11"/>
      <scheme val="minor"/>
    </font>
    <font>
      <b val="1"/>
      <color rgb="FFFFFFFF"/>
      <sz val="18"/>
    </font>
    <font>
      <color rgb="FFDCE8F5"/>
      <sz val="11"/>
    </font>
    <font>
      <b val="1"/>
      <color rgb="FFFFFFFF"/>
      <sz val="11"/>
    </font>
    <font>
      <color rgb="FF64748B"/>
      <sz val="9"/>
    </font>
    <font>
      <b val="1"/>
      <color rgb="FF14532D"/>
      <sz val="10"/>
    </font>
    <font>
      <color rgb="FF14532D"/>
      <sz val="10"/>
    </font>
    <font>
      <b val="1"/>
      <color rgb="FF334155"/>
      <sz val="10"/>
    </font>
    <font>
      <color rgb="FF0F172A"/>
      <sz val="10"/>
    </font>
  </fonts>
  <fills count="8">
    <fill>
      <patternFill/>
    </fill>
    <fill>
      <patternFill patternType="gray125"/>
    </fill>
    <fill>
      <patternFill patternType="solid">
        <fgColor rgb="FF1E3A5F"/>
      </patternFill>
    </fill>
    <fill>
      <patternFill patternType="solid">
        <fgColor rgb="FF356A9A"/>
      </patternFill>
    </fill>
    <fill>
      <patternFill patternType="solid">
        <fgColor rgb="FFDDF7E8"/>
      </patternFill>
    </fill>
    <fill>
      <patternFill patternType="solid">
        <fgColor rgb="FFECFDF3"/>
      </patternFill>
    </fill>
    <fill>
      <patternFill patternType="solid">
        <fgColor rgb="FFE8EEF5"/>
      </patternFill>
    </fill>
    <fill>
      <patternFill patternType="solid">
        <fgColor rgb="FFEAF4FF"/>
      </patternFill>
    </fill>
  </fills>
  <borders count="9">
    <border>
      <left/>
      <right/>
      <top/>
      <bottom/>
      <diagonal/>
    </border>
    <border>
      <bottom style="thin">
        <color rgb="FF86C9A3"/>
      </bottom>
    </border>
    <border>
      <bottom style="thin">
        <color rgb="FFC6E8D3"/>
      </bottom>
    </border>
    <border>
      <bottom style="thin">
        <color rgb="FFAAB8C7"/>
      </bottom>
    </border>
    <border>
      <left style="thin">
        <color rgb="FF7BA7D1"/>
      </left>
      <top style="thin">
        <color rgb="FF7BA7D1"/>
      </top>
      <bottom style="thin">
        <color rgb="FF7BA7D1"/>
      </bottom>
    </border>
    <border>
      <top style="thin">
        <color rgb="FF7BA7D1"/>
      </top>
      <bottom style="thin">
        <color rgb="FF7BA7D1"/>
      </bottom>
    </border>
    <border>
      <right style="thin">
        <color rgb="FF7BA7D1"/>
      </right>
      <top style="thin">
        <color rgb="FF7BA7D1"/>
      </top>
      <bottom style="thin">
        <color rgb="FF7BA7D1"/>
      </bottom>
    </border>
    <border>
      <left style="thin">
        <color rgb="FF7BA7D1"/>
      </left>
      <right style="thin">
        <color rgb="FF7BA7D1"/>
      </right>
      <top style="thin">
        <color rgb="FF7BA7D1"/>
      </top>
      <bottom style="thin">
        <color rgb="FF7BA7D1"/>
      </bottom>
    </border>
    <border>
      <bottom style="thin">
        <color rgb="FFE2E8F0"/>
      </bottom>
    </border>
  </borders>
  <cellStyleXfs count="1">
    <xf numFmtId="0" fontId="0" fillId="0" borderId="0"/>
  </cellStyleXfs>
  <cellXfs count="19">
    <xf numFmtId="0" fontId="0" fillId="0" borderId="0" pivotButton="0" quotePrefix="0" xfId="0"/>
    <xf numFmtId="0" fontId="1" fillId="2" borderId="0" applyAlignment="1" pivotButton="0" quotePrefix="0" xfId="0">
      <alignment vertical="center"/>
    </xf>
    <xf numFmtId="0" fontId="2" fillId="2" borderId="0" applyAlignment="1" pivotButton="0" quotePrefix="0" xfId="0">
      <alignment vertical="center" wrapText="1"/>
    </xf>
    <xf numFmtId="0" fontId="3" fillId="3" borderId="0" applyAlignment="1" pivotButton="0" quotePrefix="0" xfId="0">
      <alignment vertical="center"/>
    </xf>
    <xf numFmtId="0" fontId="5" fillId="4" borderId="1" applyAlignment="1" pivotButton="0" quotePrefix="0" xfId="0">
      <alignment vertical="center" wrapText="1"/>
    </xf>
    <xf numFmtId="0" fontId="6" fillId="5" borderId="2" applyAlignment="1" pivotButton="0" quotePrefix="0" xfId="0">
      <alignment vertical="center" wrapText="1"/>
    </xf>
    <xf numFmtId="1" fontId="6" fillId="5" borderId="2" applyAlignment="1" pivotButton="0" quotePrefix="0" xfId="0">
      <alignment vertical="center"/>
    </xf>
    <xf numFmtId="164" fontId="6" fillId="5" borderId="2" applyAlignment="1" pivotButton="0" quotePrefix="0" xfId="0">
      <alignment vertical="center"/>
    </xf>
    <xf numFmtId="165" fontId="6" fillId="5" borderId="2" applyAlignment="1" pivotButton="0" quotePrefix="0" xfId="0">
      <alignment vertical="center"/>
    </xf>
    <xf numFmtId="0" fontId="4" fillId="0" borderId="0" applyAlignment="1" pivotButton="0" quotePrefix="0" xfId="0">
      <alignment wrapText="1"/>
    </xf>
    <xf numFmtId="0" fontId="7" fillId="6" borderId="3" applyAlignment="1" pivotButton="0" quotePrefix="0" xfId="0">
      <alignment vertical="center" wrapText="1"/>
    </xf>
    <xf numFmtId="0" fontId="8" fillId="7" borderId="4" applyAlignment="1" pivotButton="0" quotePrefix="0" xfId="0">
      <alignment vertical="center" wrapText="1"/>
    </xf>
    <xf numFmtId="0" fontId="8" fillId="7" borderId="5" applyAlignment="1" pivotButton="0" quotePrefix="0" xfId="0">
      <alignment vertical="center" wrapText="1"/>
    </xf>
    <xf numFmtId="0" fontId="8" fillId="7" borderId="6" applyAlignment="1" pivotButton="0" quotePrefix="0" xfId="0">
      <alignment vertical="center" wrapText="1"/>
    </xf>
    <xf numFmtId="164" fontId="8" fillId="7" borderId="7" applyAlignment="1" pivotButton="0" quotePrefix="0" xfId="0">
      <alignment vertical="center"/>
    </xf>
    <xf numFmtId="165" fontId="8" fillId="7" borderId="7" applyAlignment="1" pivotButton="0" quotePrefix="0" xfId="0">
      <alignment vertical="center"/>
    </xf>
    <xf numFmtId="1" fontId="8" fillId="7" borderId="7" applyAlignment="1" pivotButton="0" quotePrefix="0" xfId="0">
      <alignment vertical="center"/>
    </xf>
    <xf numFmtId="0" fontId="8" fillId="0" borderId="8" applyAlignment="1" pivotButton="0" quotePrefix="0" xfId="0">
      <alignment vertical="center" wrapText="1"/>
    </xf>
    <xf numFmtId="4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ns0:Relationships xmlns:ns0="http://schemas.openxmlformats.org/package/2006/relationships"><ns0:Relationship Id="rId1" Type="http://schemas.openxmlformats.org/officeDocument/2006/relationships/sheetMetadata" Target="metadata.xml" /><ns0:Relationship Type="http://schemas.openxmlformats.org/officeDocument/2006/relationships/styles" Target="styles.xml" Id="rId2" /><ns0:Relationship Type="http://schemas.openxmlformats.org/officeDocument/2006/relationships/theme" Target="theme/theme1.xml" Id="rId3" /><ns0:Relationship Type="http://schemas.openxmlformats.org/officeDocument/2006/relationships/worksheet" Target="/xl/worksheets/sheet1.xml" Id="rId4" /><ns0:Relationship Type="http://schemas.openxmlformats.org/officeDocument/2006/relationships/worksheet" Target="/xl/worksheets/sheet2.xml" Id="rId5" /><ns0:Relationship Type="http://schemas.openxmlformats.org/officeDocument/2006/relationships/worksheet" Target="/xl/worksheets/sheet3.xml" Id="rId6" /><ns0:Relationship Type="http://schemas.openxmlformats.org/officeDocument/2006/relationships/worksheet" Target="/xl/worksheets/sheet4.xml" Id="rId7" /></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s:worksheet xmlns:s="http://schemas.openxmlformats.org/spreadsheetml/2006/main">
  <s:sheetPr>
    <s:outlinePr summaryBelow="1" summaryRight="1"/>
    <s:pageSetUpPr/>
  </s:sheetPr>
  <s:dimension ref="A1:H24"/>
  <s:sheetViews>
    <s:sheetView showGridLines="0" zoomScale="100" workbookViewId="0">
      <s:selection activeCell="A1" sqref="A1"/>
    </s:sheetView>
  </s:sheetViews>
  <s:sheetFormatPr baseColWidth="8" defaultRowHeight="15"/>
  <s:cols>
    <s:col width="21.88" customWidth="1" min="1" max="1"/>
    <s:col width="13.75" customWidth="1" min="2" max="2"/>
    <s:col width="13.75" customWidth="1" min="3" max="3"/>
    <s:col width="14.38" customWidth="1" min="4" max="4"/>
    <s:col width="8.130000000000001" customWidth="1" min="5" max="5"/>
    <s:col width="13.13" customWidth="1" min="6" max="6"/>
    <s:col width="13.13" customWidth="1" min="7" max="7"/>
    <s:col width="4" customWidth="1" min="8" max="8"/>
  </s:cols>
  <s:sheetData>
    <s:row r="1" ht="25.5" customHeight="1">
      <s:c r="A1" s="1" t="inlineStr">
        <s:is>
          <s:t>Revenue Operations Command Center</s:t>
        </s:is>
      </s:c>
    </s:row>
    <s:row r="2" ht="31.5" customHeight="1">
      <s:c r="A2" s="2" t="inlineStr">
        <s:is>
          <s:t>A durable Excel pipeline with a rich marimo command center for filtering, scenario planning, and deal inspection.</s:t>
        </s:is>
      </s:c>
    </s:row>
    <s:row r="3" ht="18" customHeight="1"/>
    <s:row r="4" ht="18" customHeight="1">
      <s:c r="A4" s="3" t="inlineStr">
        <s:is>
          <s:t>Published performance</s:t>
        </s:is>
      </s:c>
    </s:row>
    <s:row r="5" ht="24" customHeight="1">
      <s:c r="A5" s="4" cm="1">
        <s:f t="array" ref="A5:B13">_xldudf_BF_OUTPUT("summary")</s:f>
      </s:c>
      <s:c r="B5" s="4"/>
      <s:c r="D5" s="4" cm="1">
        <s:f t="array" ref="D5:G9">_xldudf_BF_OUTPUT("stage_summary")</s:f>
      </s:c>
      <s:c r="E5" s="4"/>
      <s:c r="F5" s="4"/>
      <s:c r="G5" s="4"/>
    </s:row>
    <s:row r="6" ht="24" customHeight="1">
      <s:c r="A6" s="5"/>
      <s:c r="B6" s="6"/>
      <s:c r="D6" s="5"/>
      <s:c r="E6" s="6"/>
      <s:c r="F6" s="7"/>
      <s:c r="G6" s="7"/>
    </s:row>
    <s:row r="7" ht="24" customHeight="1">
      <s:c r="A7" s="5"/>
      <s:c r="B7" s="7"/>
      <s:c r="D7" s="5"/>
      <s:c r="E7" s="6"/>
      <s:c r="F7" s="7"/>
      <s:c r="G7" s="7"/>
    </s:row>
    <s:row r="8" ht="24" customHeight="1">
      <s:c r="A8" s="5"/>
      <s:c r="B8" s="7"/>
      <s:c r="D8" s="5"/>
      <s:c r="E8" s="6"/>
      <s:c r="F8" s="7"/>
      <s:c r="G8" s="7"/>
    </s:row>
    <s:row r="9" ht="24" customHeight="1">
      <s:c r="A9" s="5"/>
      <s:c r="B9" s="7"/>
      <s:c r="D9" s="5"/>
      <s:c r="E9" s="6"/>
      <s:c r="F9" s="7"/>
      <s:c r="G9" s="7"/>
    </s:row>
    <s:row r="10" ht="24" customHeight="1">
      <s:c r="A10" s="5"/>
      <s:c r="B10" s="7"/>
    </s:row>
    <s:row r="11" ht="24" customHeight="1">
      <s:c r="A11" s="5"/>
      <s:c r="B11" s="8"/>
    </s:row>
    <s:row r="12" ht="24" customHeight="1">
      <s:c r="A12" s="5"/>
      <s:c r="B12" s="7"/>
    </s:row>
    <s:row r="13" ht="24" customHeight="1">
      <s:c r="A13" s="5"/>
      <s:c r="B13" s="7"/>
    </s:row>
    <s:row r="14" ht="18" customHeight="1"/>
    <s:row r="15" ht="18" customHeight="1">
      <s:c r="A15" s="3" t="inlineStr">
        <s:is>
          <s:t>Top weighted opportunities</s:t>
        </s:is>
      </s:c>
    </s:row>
    <s:row r="16" ht="18" customHeight="1">
      <s:c r="A16" s="9" t="inlineStr">
        <s:is>
          <s:t>Green cells are Python outputs. Pipeline and Settings contain durable blue inputs; task-pane controls are exploratory only.</s:t>
        </s:is>
      </s:c>
    </s:row>
    <s:row r="17" ht="24" customHeight="1">
      <s:c r="A17" s="4" cm="1">
        <s:f t="array" ref="A17:F24">_xldudf_BF_OUTPUT("top_deals")</s:f>
      </s:c>
      <s:c r="B17" s="4"/>
      <s:c r="C17" s="4"/>
      <s:c r="D17" s="4"/>
      <s:c r="E17" s="4"/>
      <s:c r="F17" s="4"/>
    </s:row>
    <s:row r="18" ht="24" customHeight="1">
      <s:c r="A18" s="5"/>
      <s:c r="B18" s="5"/>
      <s:c r="C18" s="5"/>
      <s:c r="D18" s="5"/>
      <s:c r="E18" s="7"/>
      <s:c r="F18" s="7"/>
    </s:row>
    <s:row r="19" ht="24" customHeight="1">
      <s:c r="A19" s="5"/>
      <s:c r="B19" s="5"/>
      <s:c r="C19" s="5"/>
      <s:c r="D19" s="5"/>
      <s:c r="E19" s="7"/>
      <s:c r="F19" s="7"/>
    </s:row>
    <s:row r="20" ht="24" customHeight="1">
      <s:c r="A20" s="5"/>
      <s:c r="B20" s="5"/>
      <s:c r="C20" s="5"/>
      <s:c r="D20" s="5"/>
      <s:c r="E20" s="7"/>
      <s:c r="F20" s="7"/>
    </s:row>
    <s:row r="21" ht="24" customHeight="1">
      <s:c r="A21" s="5"/>
      <s:c r="B21" s="5"/>
      <s:c r="C21" s="5"/>
      <s:c r="D21" s="5"/>
      <s:c r="E21" s="7"/>
      <s:c r="F21" s="7"/>
    </s:row>
    <s:row r="22" ht="24" customHeight="1">
      <s:c r="A22" s="5"/>
      <s:c r="B22" s="5"/>
      <s:c r="C22" s="5"/>
      <s:c r="D22" s="5"/>
      <s:c r="E22" s="7"/>
      <s:c r="F22" s="7"/>
    </s:row>
    <s:row r="23" ht="24" customHeight="1">
      <s:c r="A23" s="5"/>
      <s:c r="B23" s="5"/>
      <s:c r="C23" s="5"/>
      <s:c r="D23" s="5"/>
      <s:c r="E23" s="7"/>
      <s:c r="F23" s="7"/>
    </s:row>
    <s:row r="24" ht="24" customHeight="1">
      <s:c r="A24" s="5"/>
      <s:c r="B24" s="5"/>
      <s:c r="C24" s="5"/>
      <s:c r="D24" s="5"/>
      <s:c r="E24" s="7"/>
      <s:c r="F24" s="7"/>
    </s:row>
  </s:sheetData>
  <s:mergeCells count="5">
    <s:mergeCell ref="A2:H2"/>
    <s:mergeCell ref="A4:G4"/>
    <s:mergeCell ref="A16:G16"/>
    <s:mergeCell ref="A15:G15"/>
    <s:mergeCell ref="A1:H1"/>
  </s:mergeCells>
  <s:pageMargins left="0.75" right="0.75" top="1" bottom="1" header="0.5" footer="0.5"/>
</s:worksheet>
</file>

<file path=xl/worksheets/sheet2.xml><?xml version="1.0" encoding="utf-8"?>
<worksheet xmlns="http://schemas.openxmlformats.org/spreadsheetml/2006/main">
  <sheetPr>
    <outlinePr summaryBelow="1" summaryRight="1"/>
    <pageSetUpPr/>
  </sheetPr>
  <dimension ref="A1:J20"/>
  <sheetViews>
    <sheetView showGridLines="0" zoomScale="100" workbookViewId="0">
      <pane ySplit="5" topLeftCell="A6" activePane="bottomLeft" state="frozen"/>
      <selection pane="bottomLeft" activeCell="A1" sqref="A1"/>
    </sheetView>
  </sheetViews>
  <sheetFormatPr baseColWidth="8" defaultRowHeight="15"/>
  <cols>
    <col width="23.75" customWidth="1" min="1" max="1"/>
    <col width="11.25" customWidth="1" min="2" max="2"/>
    <col width="13.13" customWidth="1" min="3" max="3"/>
    <col width="11.88" customWidth="1" min="4" max="4"/>
    <col width="14.38" customWidth="1" min="5" max="5"/>
    <col width="14.38" customWidth="1" min="6" max="6"/>
    <col width="13.13" customWidth="1" min="7" max="7"/>
    <col width="13.13" customWidth="1" min="8" max="8"/>
    <col width="10" customWidth="1" min="9" max="9"/>
    <col width="10" customWidth="1" min="10" max="10"/>
  </cols>
  <sheetData>
    <row r="1" ht="25.5" customHeight="1">
      <c r="A1" s="1" t="inlineStr">
        <is>
          <t>Pipeline data</t>
        </is>
      </c>
    </row>
    <row r="2" ht="31.5" customHeight="1">
      <c r="A2" s="2" t="inlineStr">
        <is>
          <t>Edit the blue opportunity rows directly. The notebook validates the data and rebuilds every dashboard view reactively.</t>
        </is>
      </c>
    </row>
    <row r="3" ht="18" customHeight="1"/>
    <row r="4" ht="18" customHeight="1">
      <c r="A4" s="3" t="inlineStr">
        <is>
          <t>Opportunity inputs</t>
        </is>
      </c>
    </row>
    <row r="5" ht="18" customHeight="1">
      <c r="A5" s="10" t="inlineStr">
        <is>
          <t>Opportunity</t>
        </is>
      </c>
      <c r="B5" s="10" t="inlineStr">
        <is>
          <t>Region</t>
        </is>
      </c>
      <c r="C5" s="10" t="inlineStr">
        <is>
          <t>Segment</t>
        </is>
      </c>
      <c r="D5" s="10" t="inlineStr">
        <is>
          <t>Owner</t>
        </is>
      </c>
      <c r="E5" s="10" t="inlineStr">
        <is>
          <t>Stage</t>
        </is>
      </c>
      <c r="F5" s="10" t="inlineStr">
        <is>
          <t>Amount ($)</t>
        </is>
      </c>
      <c r="G5" s="10" t="inlineStr">
        <is>
          <t>Probability</t>
        </is>
      </c>
      <c r="H5" s="10" t="inlineStr">
        <is>
          <t>Days to close</t>
        </is>
      </c>
    </row>
    <row r="6" ht="18" customHeight="1">
      <c r="A6" s="11" t="inlineStr">
        <is>
          <t>Northstar Renewal</t>
        </is>
      </c>
      <c r="B6" s="12" t="inlineStr">
        <is>
          <t>North</t>
        </is>
      </c>
      <c r="C6" s="12" t="inlineStr">
        <is>
          <t>Enterprise</t>
        </is>
      </c>
      <c r="D6" s="12" t="inlineStr">
        <is>
          <t>Avery</t>
        </is>
      </c>
      <c r="E6" s="13" t="inlineStr">
        <is>
          <t>Negotiation</t>
        </is>
      </c>
      <c r="F6" s="14" t="n">
        <v>180000</v>
      </c>
      <c r="G6" s="15" t="n">
        <v>0.8</v>
      </c>
      <c r="H6" s="16" t="n">
        <v>25</v>
      </c>
    </row>
    <row r="7" ht="18" customHeight="1">
      <c r="A7" s="11" t="inlineStr">
        <is>
          <t>Beacon Expansion</t>
        </is>
      </c>
      <c r="B7" s="12" t="inlineStr">
        <is>
          <t>West</t>
        </is>
      </c>
      <c r="C7" s="12" t="inlineStr">
        <is>
          <t>Mid-market</t>
        </is>
      </c>
      <c r="D7" s="12" t="inlineStr">
        <is>
          <t>Jordan</t>
        </is>
      </c>
      <c r="E7" s="13" t="inlineStr">
        <is>
          <t>Proposal</t>
        </is>
      </c>
      <c r="F7" s="14" t="n">
        <v>125000</v>
      </c>
      <c r="G7" s="15" t="n">
        <v>0.65</v>
      </c>
      <c r="H7" s="16" t="n">
        <v>45</v>
      </c>
    </row>
    <row r="8" ht="18" customHeight="1">
      <c r="A8" s="11" t="inlineStr">
        <is>
          <t>Atlas Rollout</t>
        </is>
      </c>
      <c r="B8" s="12" t="inlineStr">
        <is>
          <t>East</t>
        </is>
      </c>
      <c r="C8" s="12" t="inlineStr">
        <is>
          <t>Enterprise</t>
        </is>
      </c>
      <c r="D8" s="12" t="inlineStr">
        <is>
          <t>Morgan</t>
        </is>
      </c>
      <c r="E8" s="13" t="inlineStr">
        <is>
          <t>Qualification</t>
        </is>
      </c>
      <c r="F8" s="14" t="n">
        <v>240000</v>
      </c>
      <c r="G8" s="15" t="n">
        <v>0.45</v>
      </c>
      <c r="H8" s="16" t="n">
        <v>70</v>
      </c>
    </row>
    <row r="9" ht="18" customHeight="1">
      <c r="A9" s="11" t="inlineStr">
        <is>
          <t>Summit Pilot</t>
        </is>
      </c>
      <c r="B9" s="12" t="inlineStr">
        <is>
          <t>South</t>
        </is>
      </c>
      <c r="C9" s="12" t="inlineStr">
        <is>
          <t>SMB</t>
        </is>
      </c>
      <c r="D9" s="12" t="inlineStr">
        <is>
          <t>Casey</t>
        </is>
      </c>
      <c r="E9" s="13" t="inlineStr">
        <is>
          <t>Prospecting</t>
        </is>
      </c>
      <c r="F9" s="14" t="n">
        <v>48000</v>
      </c>
      <c r="G9" s="15" t="n">
        <v>0.2</v>
      </c>
      <c r="H9" s="16" t="n">
        <v>35</v>
      </c>
    </row>
    <row r="10" ht="18" customHeight="1">
      <c r="A10" s="11" t="inlineStr">
        <is>
          <t>Harbor Upgrade</t>
        </is>
      </c>
      <c r="B10" s="12" t="inlineStr">
        <is>
          <t>West</t>
        </is>
      </c>
      <c r="C10" s="12" t="inlineStr">
        <is>
          <t>Enterprise</t>
        </is>
      </c>
      <c r="D10" s="12" t="inlineStr">
        <is>
          <t>Jordan</t>
        </is>
      </c>
      <c r="E10" s="13" t="inlineStr">
        <is>
          <t>Negotiation</t>
        </is>
      </c>
      <c r="F10" s="14" t="n">
        <v>160000</v>
      </c>
      <c r="G10" s="15" t="n">
        <v>0.75</v>
      </c>
      <c r="H10" s="16" t="n">
        <v>20</v>
      </c>
    </row>
    <row r="11" ht="18" customHeight="1">
      <c r="A11" s="11" t="inlineStr">
        <is>
          <t>Pioneer Launch</t>
        </is>
      </c>
      <c r="B11" s="12" t="inlineStr">
        <is>
          <t>North</t>
        </is>
      </c>
      <c r="C11" s="12" t="inlineStr">
        <is>
          <t>Mid-market</t>
        </is>
      </c>
      <c r="D11" s="12" t="inlineStr">
        <is>
          <t>Avery</t>
        </is>
      </c>
      <c r="E11" s="13" t="inlineStr">
        <is>
          <t>Proposal</t>
        </is>
      </c>
      <c r="F11" s="14" t="n">
        <v>95000</v>
      </c>
      <c r="G11" s="15" t="n">
        <v>0.6</v>
      </c>
      <c r="H11" s="16" t="n">
        <v>55</v>
      </c>
    </row>
    <row r="12" ht="18" customHeight="1">
      <c r="A12" s="11" t="inlineStr">
        <is>
          <t>Cedar Renewal</t>
        </is>
      </c>
      <c r="B12" s="12" t="inlineStr">
        <is>
          <t>East</t>
        </is>
      </c>
      <c r="C12" s="12" t="inlineStr">
        <is>
          <t>SMB</t>
        </is>
      </c>
      <c r="D12" s="12" t="inlineStr">
        <is>
          <t>Morgan</t>
        </is>
      </c>
      <c r="E12" s="13" t="inlineStr">
        <is>
          <t>Qualification</t>
        </is>
      </c>
      <c r="F12" s="14" t="n">
        <v>62000</v>
      </c>
      <c r="G12" s="15" t="n">
        <v>0.4</v>
      </c>
      <c r="H12" s="16" t="n">
        <v>80</v>
      </c>
    </row>
    <row r="13" ht="18" customHeight="1">
      <c r="A13" s="11" t="inlineStr">
        <is>
          <t>Orion Consolidation</t>
        </is>
      </c>
      <c r="B13" s="12" t="inlineStr">
        <is>
          <t>South</t>
        </is>
      </c>
      <c r="C13" s="12" t="inlineStr">
        <is>
          <t>Enterprise</t>
        </is>
      </c>
      <c r="D13" s="12" t="inlineStr">
        <is>
          <t>Casey</t>
        </is>
      </c>
      <c r="E13" s="13" t="inlineStr">
        <is>
          <t>Proposal</t>
        </is>
      </c>
      <c r="F13" s="14" t="n">
        <v>210000</v>
      </c>
      <c r="G13" s="15" t="n">
        <v>0.55</v>
      </c>
      <c r="H13" s="16" t="n">
        <v>95</v>
      </c>
    </row>
    <row r="14" ht="18" customHeight="1">
      <c r="A14" s="11" t="inlineStr">
        <is>
          <t>Lumen Add-on</t>
        </is>
      </c>
      <c r="B14" s="12" t="inlineStr">
        <is>
          <t>North</t>
        </is>
      </c>
      <c r="C14" s="12" t="inlineStr">
        <is>
          <t>SMB</t>
        </is>
      </c>
      <c r="D14" s="12" t="inlineStr">
        <is>
          <t>Avery</t>
        </is>
      </c>
      <c r="E14" s="13" t="inlineStr">
        <is>
          <t>Negotiation</t>
        </is>
      </c>
      <c r="F14" s="14" t="n">
        <v>52000</v>
      </c>
      <c r="G14" s="15" t="n">
        <v>0.78</v>
      </c>
      <c r="H14" s="16" t="n">
        <v>15</v>
      </c>
    </row>
    <row r="15" ht="18" customHeight="1">
      <c r="A15" s="11" t="inlineStr">
        <is>
          <t>Vertex Migration</t>
        </is>
      </c>
      <c r="B15" s="12" t="inlineStr">
        <is>
          <t>West</t>
        </is>
      </c>
      <c r="C15" s="12" t="inlineStr">
        <is>
          <t>Enterprise</t>
        </is>
      </c>
      <c r="D15" s="12" t="inlineStr">
        <is>
          <t>Jordan</t>
        </is>
      </c>
      <c r="E15" s="13" t="inlineStr">
        <is>
          <t>Qualification</t>
        </is>
      </c>
      <c r="F15" s="14" t="n">
        <v>175000</v>
      </c>
      <c r="G15" s="15" t="n">
        <v>0.42</v>
      </c>
      <c r="H15" s="16" t="n">
        <v>110</v>
      </c>
    </row>
    <row r="16" ht="18" customHeight="1">
      <c r="A16" s="11" t="inlineStr">
        <is>
          <t>Granite Services</t>
        </is>
      </c>
      <c r="B16" s="12" t="inlineStr">
        <is>
          <t>East</t>
        </is>
      </c>
      <c r="C16" s="12" t="inlineStr">
        <is>
          <t>Mid-market</t>
        </is>
      </c>
      <c r="D16" s="12" t="inlineStr">
        <is>
          <t>Morgan</t>
        </is>
      </c>
      <c r="E16" s="13" t="inlineStr">
        <is>
          <t>Prospecting</t>
        </is>
      </c>
      <c r="F16" s="14" t="n">
        <v>88000</v>
      </c>
      <c r="G16" s="15" t="n">
        <v>0.18</v>
      </c>
      <c r="H16" s="16" t="n">
        <v>65</v>
      </c>
    </row>
    <row r="17" ht="18" customHeight="1">
      <c r="A17" s="11" t="inlineStr">
        <is>
          <t>Delta Renewal</t>
        </is>
      </c>
      <c r="B17" s="12" t="inlineStr">
        <is>
          <t>South</t>
        </is>
      </c>
      <c r="C17" s="12" t="inlineStr">
        <is>
          <t>Mid-market</t>
        </is>
      </c>
      <c r="D17" s="12" t="inlineStr">
        <is>
          <t>Casey</t>
        </is>
      </c>
      <c r="E17" s="13" t="inlineStr">
        <is>
          <t>Negotiation</t>
        </is>
      </c>
      <c r="F17" s="14" t="n">
        <v>132000</v>
      </c>
      <c r="G17" s="15" t="n">
        <v>0.72</v>
      </c>
      <c r="H17" s="16" t="n">
        <v>40</v>
      </c>
    </row>
    <row r="18" ht="18" customHeight="1">
      <c r="A18" s="11" t="inlineStr">
        <is>
          <t>Nova Analytics</t>
        </is>
      </c>
      <c r="B18" s="12" t="inlineStr">
        <is>
          <t>North</t>
        </is>
      </c>
      <c r="C18" s="12" t="inlineStr">
        <is>
          <t>Enterprise</t>
        </is>
      </c>
      <c r="D18" s="12" t="inlineStr">
        <is>
          <t>Avery</t>
        </is>
      </c>
      <c r="E18" s="13" t="inlineStr">
        <is>
          <t>Proposal</t>
        </is>
      </c>
      <c r="F18" s="14" t="n">
        <v>205000</v>
      </c>
      <c r="G18" s="15" t="n">
        <v>0.58</v>
      </c>
      <c r="H18" s="16" t="n">
        <v>85</v>
      </c>
    </row>
    <row r="19" ht="18" customHeight="1">
      <c r="A19" s="11" t="inlineStr">
        <is>
          <t>Riverbend Upsell</t>
        </is>
      </c>
      <c r="B19" s="12" t="inlineStr">
        <is>
          <t>West</t>
        </is>
      </c>
      <c r="C19" s="12" t="inlineStr">
        <is>
          <t>SMB</t>
        </is>
      </c>
      <c r="D19" s="12" t="inlineStr">
        <is>
          <t>Jordan</t>
        </is>
      </c>
      <c r="E19" s="13" t="inlineStr">
        <is>
          <t>Qualification</t>
        </is>
      </c>
      <c r="F19" s="14" t="n">
        <v>57000</v>
      </c>
      <c r="G19" s="15" t="n">
        <v>0.38</v>
      </c>
      <c r="H19" s="16" t="n">
        <v>50</v>
      </c>
    </row>
    <row r="20" ht="18" customHeight="1">
      <c r="A20" s="11" t="inlineStr">
        <is>
          <t>Crown Platform</t>
        </is>
      </c>
      <c r="B20" s="12" t="inlineStr">
        <is>
          <t>East</t>
        </is>
      </c>
      <c r="C20" s="12" t="inlineStr">
        <is>
          <t>Enterprise</t>
        </is>
      </c>
      <c r="D20" s="12" t="inlineStr">
        <is>
          <t>Morgan</t>
        </is>
      </c>
      <c r="E20" s="13" t="inlineStr">
        <is>
          <t>Negotiation</t>
        </is>
      </c>
      <c r="F20" s="14" t="n">
        <v>195000</v>
      </c>
      <c r="G20" s="15" t="n">
        <v>0.76</v>
      </c>
      <c r="H20" s="16" t="n">
        <v>30</v>
      </c>
    </row>
  </sheetData>
  <mergeCells count="3">
    <mergeCell ref="A4:H4"/>
    <mergeCell ref="A1:J1"/>
    <mergeCell ref="A2:J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1"/>
  <sheetViews>
    <sheetView showGridLines="0" zoomScale="100" workbookViewId="0">
      <selection activeCell="A1" sqref="A1"/>
    </sheetView>
  </sheetViews>
  <sheetFormatPr baseColWidth="8" defaultRowHeight="15"/>
  <cols>
    <col width="26.25" customWidth="1" min="1" max="1"/>
    <col width="16.88" customWidth="1" min="2" max="2"/>
    <col width="3.5" customWidth="1" min="3" max="3"/>
    <col width="22.5" customWidth="1" min="4" max="4"/>
    <col width="10" customWidth="1" min="5" max="5"/>
    <col width="10" customWidth="1" min="6" max="6"/>
  </cols>
  <sheetData>
    <row r="1" ht="25.5" customHeight="1">
      <c r="A1" s="1" t="inlineStr">
        <is>
          <t>Durable scenario controls</t>
        </is>
      </c>
    </row>
    <row r="2" ht="31.5" customHeight="1">
      <c r="A2" s="2" t="inlineStr">
        <is>
          <t>Edit the blue values here to change the published workbook scenario. Task-pane filters and sliders remain exploratory.</t>
        </is>
      </c>
    </row>
    <row r="3" ht="18" customHeight="1"/>
    <row r="4" ht="18" customHeight="1">
      <c r="A4" s="3" t="inlineStr">
        <is>
          <t>Scenario inputs</t>
        </is>
      </c>
    </row>
    <row r="5" ht="18" customHeight="1">
      <c r="A5" s="10" t="inlineStr">
        <is>
          <t>Control</t>
        </is>
      </c>
      <c r="B5" s="10" t="inlineStr">
        <is>
          <t>Value</t>
        </is>
      </c>
    </row>
    <row r="6" ht="18" customHeight="1">
      <c r="A6" s="17" t="inlineStr">
        <is>
          <t>Revenue target ($)</t>
        </is>
      </c>
      <c r="B6" s="14" t="n">
        <v>900000</v>
      </c>
    </row>
    <row r="7" ht="18" customHeight="1">
      <c r="A7" s="17" t="inlineStr">
        <is>
          <t>Forecast horizon (days)</t>
        </is>
      </c>
      <c r="B7" s="16" t="n">
        <v>90</v>
      </c>
    </row>
    <row r="8" ht="18" customHeight="1">
      <c r="A8" s="17" t="inlineStr">
        <is>
          <t>Win-rate uplift</t>
        </is>
      </c>
      <c r="B8" s="15" t="n">
        <v>0.05</v>
      </c>
    </row>
    <row r="9" ht="18" customHeight="1">
      <c r="A9" s="17" t="inlineStr">
        <is>
          <t>Scenario discount</t>
        </is>
      </c>
      <c r="B9" s="15" t="n">
        <v>0.03</v>
      </c>
    </row>
    <row r="10" ht="18" customHeight="1"/>
    <row r="11" ht="18" customHeight="1">
      <c r="A11" s="9" t="inlineStr">
        <is>
          <t>These values are saved with the workbook and drive Dashboard outputs. Use the task pane for temporary what-if exploration.</t>
        </is>
      </c>
    </row>
  </sheetData>
  <mergeCells count="4">
    <mergeCell ref="A4:B4"/>
    <mergeCell ref="A2:F2"/>
    <mergeCell ref="A1:F1"/>
    <mergeCell ref="A11:D1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128" customWidth="1" min="1" max="1"/>
    <col width="54" customWidth="1" min="7" max="7"/>
    <col width="89" customWidth="1" min="8" max="8"/>
  </cols>
  <sheetData>
    <row r="1">
      <c r="A1" s="18" t="inlineStr">
        <is>
          <t>Before changing anything here, or answering questions about Boardflare, fetch https://notebook.boardflare.com/llms.txt and read the sections relevant to the task. Do not edit this sheet until you have read them.
If you cannot fetch it, stop and tell the user: "Please open https://notebook.boardflare.com/llms-full.txt, copy everything, and paste it here." Continue only once the user has pasted it.</t>
        </is>
      </c>
      <c r="G1" t="inlineStr">
        <is>
          <t>Request</t>
        </is>
      </c>
      <c r="H1" t="n">
        <v>0</v>
      </c>
    </row>
    <row r="2">
      <c r="G2" t="inlineStr">
        <is>
          <t>Response</t>
        </is>
      </c>
    </row>
    <row r="3">
      <c r="A3" s="18" t="inlineStr">
        <is>
          <t>@app.cell(hide_code=True)
def _():
    import boardflare as bf
    import marimo as mo
    import matplotlib.pyplot as plt
    import matplotlib.ticker as ticker
    import numpy as np
    import pandas as pd
    return bf, mo, np, pd, plt, ticker</t>
        </is>
      </c>
      <c r="G3" t="inlineStr">
        <is>
          <t>Revision</t>
        </is>
      </c>
      <c r="H3" t="n">
        <v>1</v>
      </c>
    </row>
    <row r="4">
      <c r="A4" s="18" t="inlineStr">
        <is>
          <t>@app.cell
def _(bf):
    inputs = bf.inputs(
        pipeline=bf.ref("Pipeline!A5:H20", headers=True),
        controls=bf.ref("Settings!A5:B9", headers=True),
    )
    inputs
    return (inputs,)</t>
        </is>
      </c>
      <c r="G4" t="inlineStr">
        <is>
          <t>Startup mode</t>
        </is>
      </c>
      <c r="H4" s="18" t="inlineStr">
        <is>
          <t>run</t>
        </is>
      </c>
    </row>
    <row r="5">
      <c r="A5" s="18" t="inlineStr">
        <is>
          <t>@app.cell(hide_code=True)
def _(inputs, np, pd):
    pipeline = inputs["pipeline"].dropna(how="all").copy()
    pipeline["Opportunity"] = pipeline["Opportunity"].fillna("").astype(str).str.strip()
    pipeline = pipeline[pipeline["Opportunity"] != ""].reset_index(drop=True)
    if pipeline.empty:
        raise ValueError("Pipeline must contain at least one populated opportunity.")
    for column in ["Region", "Segment", "Owner", "Stage"]:
        pipeline[column] = pipeline[column].fillna("").astype(str).str.strip()
        if (pipeline[column] == "").any():
            raise ValueError(f"{column} cannot be blank for populated opportunity rows.")
    def parse_number(value, label, *, percent=False):
        if value is None or (isinstance(value, float) and np.isnan(value)):
            raise ValueError(f"{label} is required.")
        if isinstance(value, (int, float, np.number)):
            parsed = float(value)
        else:
            text = str(value).strip()
            if not text:
                raise ValueError(f"{label} is required.")
            is_percent_text = text.endswith("%")
            text = text.rstrip("%").replace(",", "").replace("$", "")
            parsed = float(text)
            if is_percent_text:
                parsed /= 100.0
        if percent and abs(parsed) &gt; 1.0:
            parsed /= 100.0
        return parsed
    pipeline["Amount ($)"] = [parse_number(value, "Amount") for value in pipeline["Amount ($)"]]
    pipeline["Probability"] = [parse_number(value, "Probability", percent=True) for value in pipeline["Probability"]]
    pipeline["Days to close"] = [parse_number(value, "Days to close") for value in pipeline["Days to close"]]
    if (pipeline["Amount ($)"] &lt; 0).any():
        raise ValueError("Opportunity amounts must be non-negative.")
    if ((pipeline["Probability"] &lt; 0) | (pipeline["Probability"] &gt; 1)).any():
        raise ValueError("Probability must be between 0% and 100%.")
    if (pipeline["Days to close"] &lt; 0).any():
        raise ValueError("Days to close must be non-negative.")
    allowed_stages = {"Prospecting", "Qualification", "Proposal", "Negotiation"}
    invalid_stages = sorted(set(pipeline["Stage"]) - allowed_stages)
    if invalid_stages:
        raise ValueError(
            "Stage must be one of Prospecting, Qualification, Proposal, or Negotiation; found: "
            + ", ".join(invalid_stages)
        )
    controls_frame = inputs["controls"].dropna(how="all")
    control_values = {
        str(row.iloc[0]).strip(): row.iloc[1]
        for _, row in controls_frame.iterrows()
        if pd.notna(row.iloc[0])
    }
    required_controls = {
        "Revenue target ($)",
        "Forecast horizon (days)",
        "Win-rate uplift",
        "Scenario discount",
    }
    missing_controls = sorted(required_controls.difference(control_values))
    if missing_controls:
        raise ValueError("Missing controls: " + ", ".join(missing_controls))
    target_revenue = parse_number(control_values["Revenue target ($)"], "Revenue target")
    forecast_horizon = int(round(parse_number(control_values["Forecast horizon (days)"], "Forecast horizon")))
    durable_uplift = parse_number(control_values["Win-rate uplift"], "Win-rate uplift", percent=True)
    durable_discount = parse_number(control_values["Scenario discount"], "Scenario discount", percent=True)
    if target_revenue &lt;= 0:
        raise ValueError("Revenue target must be greater than zero.")
    if forecast_horizon &lt; 1:
        raise ValueError("Forecast horizon must be at least one day.")
    if not -1 &lt;= durable_uplift &lt;= 1:
        raise ValueError("Win-rate uplift must be between -100% and 100%.")
    if not 0 &lt;= durable_discount &lt;= 1:
        raise ValueError("Scenario discount must be between 0% and 100%.")
    pipeline["Weighted value"] = pipeline["Amount ($)"] * pipeline["Probability"]
    return durable_discount, durable_uplift, forecast_horizon, pipeline, target_revenue</t>
        </is>
      </c>
      <c r="G5" t="inlineStr">
        <is>
          <t>Format version</t>
        </is>
      </c>
      <c r="H5" s="18" t="inlineStr">
        <is>
          <t>1</t>
        </is>
      </c>
    </row>
    <row r="6">
      <c r="A6" s="18" t="inlineStr">
        <is>
          <t>@app.cell(hide_code=True)
def _(durable_discount, durable_uplift, forecast_horizon, np, pipeline, target_revenue):
    eligible = pipeline[pipeline["Days to close"] &lt;= forecast_horizon].copy()
    pipeline_value = float(pipeline["Amount ($)"].sum())
    weighted_pipeline = float(pipeline["Weighted value"].sum())
    horizon_forecast = float(eligible["Weighted value"].sum())
    scenario_probability = np.clip(eligible["Probability"] + durable_uplift, 0.0, 1.0)
    scenario_forecast = float((eligible["Amount ($)"] * (1.0 - durable_discount) * scenario_probability).sum())
    target_coverage = scenario_forecast / target_revenue
    average_deal = float(pipeline["Amount ($)"].mean()) if len(pipeline) else 0.0
    summary = [
        ["Metric", "Value"],
        ["Open opportunities", int(len(pipeline))],
        ["Pipeline value", round(pipeline_value, 2)],
        ["Weighted pipeline", round(weighted_pipeline, 2)],
        ["Horizon forecast", round(horizon_forecast, 2)],
        ["Scenario forecast", round(scenario_forecast, 2)],
        ["Scenario coverage", round(target_coverage, 6)],
        ["Revenue target", round(target_revenue, 2)],
        ["Average deal size", round(average_deal, 2)],
    ]
    _stage_order = ["Prospecting", "Qualification", "Proposal", "Negotiation"]
    stage_rows = []
    for stage in _stage_order:
        subset = pipeline[pipeline["Stage"] == stage]
        stage_rows.append([
            stage,
            int(len(subset)),
            round(float(subset["Amount ($)"].sum()), 2),
            round(float(subset["Weighted value"].sum()), 2),
        ])
    stage_summary = [["Stage", "Deals", "Pipeline", "Weighted"], *stage_rows]
    top_deals_frame = pipeline.sort_values(["Weighted value", "Amount ($)"], ascending=False).head(7)
    top_deals = [["Opportunity", "Region", "Owner", "Stage", "Amount", "Weighted"]]
    for _, row in top_deals_frame.iterrows():
        top_deals.append([
            row["Opportunity"],
            row["Region"],
            row["Owner"],
            row["Stage"],
            round(float(row["Amount ($)"]), 2),
            round(float(row["Weighted value"]), 2),
        ])
    return horizon_forecast, scenario_forecast, stage_summary, summary, target_coverage, top_deals</t>
        </is>
      </c>
      <c r="G6" t="inlineStr">
        <is>
          <t>Saved at</t>
        </is>
      </c>
      <c r="H6" s="18" t="inlineStr">
        <is>
          <t>1970-01-01T00:00:00Z</t>
        </is>
      </c>
    </row>
    <row r="7">
      <c r="A7" s="18" t="inlineStr">
        <is>
          <t>@app.cell(hide_code=True)
def _(forecast_horizon, mo, np, pipeline):
    region_options = sorted(pipeline["Region"].unique().tolist())
    stage_options = [stage for stage in ["Prospecting", "Qualification", "Proposal", "Negotiation"] if stage in set(pipeline["Stage"])]
    segment_options = sorted(pipeline["Segment"].unique().tolist())
    days_ceiling = max(180, int(np.ceil(float(pipeline["Days to close"].max()) / 15.0) * 15))
    amount_ceiling = max(250000, int(np.ceil(float(pipeline["Amount ($)"].max()) / 10000.0) * 10000))
    search_filter = mo.ui.text(
        placeholder="Opportunity, owner, region…",
        debounce=250,
        label="Search deals",
        full_width=True,
    )
    regions_filter = mo.ui.multiselect(region_options, value=region_options, label="Regions", full_width=True)
    stages_filter = mo.ui.multiselect(stage_options, value=stage_options, label="Stages", full_width=True)
    segment_filter = mo.ui.dropdown(["All", *segment_options], value="All", label="Segment", full_width=True)
    probability_filter = mo.ui.range_slider(0, 100, value=[0, 100], step=5, label="Probability range (%)", show_value=True, full_width=True)
    days_filter = mo.ui.slider(15, days_ceiling, value=min(max(forecast_horizon, 15), days_ceiling), step=5, label="Close horizon (days)", show_value=True, full_width=True)
    amount_filter = mo.ui.range_slider(0, amount_ceiling, value=[0, amount_ceiling], step=10000, label="Deal size range ($)", show_value=True, full_width=True)
    return amount_filter, days_filter, probability_filter, regions_filter, search_filter, segment_filter, stages_filter</t>
        </is>
      </c>
      <c r="G7" t="inlineStr">
        <is>
          <t>Source SHA-256</t>
        </is>
      </c>
      <c r="H7" s="18" t="inlineStr">
        <is>
          <t>28d217bbe0cea4c308abdad1ffb1e6758cba790b14cc0d7111d9a140bc975fcd</t>
        </is>
      </c>
    </row>
    <row r="8">
      <c r="A8" s="18" t="inlineStr">
        <is>
          <t>@app.cell(hide_code=True)
def _(durable_discount, durable_uplift, mo):
    durable_uplift_points = int(round(durable_uplift * 100))
    durable_discount_percent = int(round(durable_discount * 100))
    uplift_slider = mo.ui.slider(
        min(-20, durable_uplift_points),
        max(25, durable_uplift_points),
        value=durable_uplift_points,
        step=1,
        label="Win-rate uplift (points)",
        show_value=True,
        full_width=True,
    )
    discount_slider = mo.ui.slider(
        0,
        max(20, durable_discount_percent),
        value=durable_discount_percent,
        step=1,
        label="Discount (%)",
        show_value=True,
        full_width=True,
    )
    scenario_mode = mo.ui.radio(["Expected value", "Committed only"], value="Expected value", inline=True, label="Scenario model")
    emphasize_target = mo.ui.switch(value=True, label="Highlight target gap")
    return discount_slider, emphasize_target, scenario_mode, uplift_slider</t>
        </is>
      </c>
      <c r="G8" t="inlineStr">
        <is>
          <t>Engine</t>
        </is>
      </c>
      <c r="H8" s="18" t="inlineStr">
        <is>
          <t>python</t>
        </is>
      </c>
    </row>
    <row r="9">
      <c r="A9" s="18" t="inlineStr">
        <is>
          <t>@app.cell(hide_code=True)
def _(amount_filter, days_filter, pipeline, probability_filter, regions_filter, search_filter, segment_filter, stages_filter):
    filtered_pipeline = pipeline[
        pipeline["Region"].isin(regions_filter.value)
        &amp; pipeline["Stage"].isin(stages_filter.value)
        &amp; (pipeline["Probability"] * 100 &gt;= probability_filter.value[0])
        &amp; (pipeline["Probability"] * 100 &lt;= probability_filter.value[1])
        &amp; (pipeline["Days to close"] &lt;= days_filter.value)
        &amp; (pipeline["Amount ($)"] &gt;= amount_filter.value[0])
        &amp; (pipeline["Amount ($)"] &lt;= amount_filter.value[1])
    ].copy()
    if segment_filter.value != "All":
        filtered_pipeline = filtered_pipeline[filtered_pipeline["Segment"] == segment_filter.value].copy()
    search_query = search_filter.value.strip().casefold()
    if search_query:
        searchable = (
            filtered_pipeline[["Opportunity", "Region", "Segment", "Owner", "Stage"]]
            .astype(str)
            .agg(" ".join, axis=1)
            .str.casefold()
        )
        filtered_pipeline = filtered_pipeline[searchable.str.contains(search_query, regex=False)].copy()
    filtered_pipeline = filtered_pipeline.reset_index(drop=True)
    return (filtered_pipeline,)</t>
        </is>
      </c>
      <c r="G9" t="inlineStr">
        <is>
          <t>Notebook header</t>
        </is>
      </c>
      <c r="H9" s="18" t="inlineStr">
        <is>
          <t>import marimo
__generated_with = "0.23.15"
app = marimo.App(width="full")</t>
        </is>
      </c>
    </row>
    <row r="10">
      <c r="A10" s="18" t="inlineStr">
        <is>
          <t>@app.cell(hide_code=True)
def _(amount_filter, days_filter, discount_slider, emphasize_target, filtered_pipeline, mo, probability_filter, regions_filter, scenario_mode, search_filter, segment_filter, stages_filter, target_revenue, uplift_slider):
    filtered_value = float(filtered_pipeline["Amount ($)"].sum()) if len(filtered_pipeline) else 0.0
    filtered_weighted = float(filtered_pipeline["Weighted value"].sum()) if len(filtered_pipeline) else 0.0
    sidebar = mo.sidebar(
        [
            mo.md("## Explore\nFilter the live workbook pipeline, then test a temporary scenario."),
            search_filter,
            regions_filter,
            stages_filter,
            segment_filter,
            probability_filter,
            amount_filter,
            days_filter,
            mo.md("---\n### Scenario assumptions"),
            uplift_slider,
            discount_slider,
            scenario_mode,
            emphasize_target,
            mo.md("---"),
            mo.hstack([
                mo.stat(f"{len(filtered_pipeline)}", "Deals", bordered=True),
                mo.stat(f"${filtered_weighted/1000:,.0f}k", "Weighted", bordered=True),
            ], widths="equal"),
            mo.accordion({
                "Workbook vs task pane": mo.md(
                    f"Workbook target: **\\${target_revenue:,.0f}**. Task-pane filters and sliders are exploratory. "
                    "Edit the blue values on the **Settings** sheet to change the durable published scenario."
                )
            }),
        ],
        footer=mo.md(f"**Visible pipeline:** \\${filtered_value:,.0f}"),
        width="290px",
    )
    sidebar
    return</t>
        </is>
      </c>
      <c r="G10" t="inlineStr">
        <is>
          <t>Template ID</t>
        </is>
      </c>
      <c r="H10" s="18" t="inlineStr">
        <is>
          <t>revenue-operations-command-center</t>
        </is>
      </c>
    </row>
    <row r="11">
      <c r="A11" s="18" t="inlineStr">
        <is>
          <t>@app.cell(hide_code=True)
def _(discount_slider, filtered_pipeline, np, scenario_mode, target_revenue, uplift_slider):
    exploratory = filtered_pipeline.copy()
    exploratory_probability = np.clip(exploratory["Probability"] + uplift_slider.value / 100.0, 0.0, 1.0)
    if scenario_mode.value == "Committed only":
        exploratory_probability = np.where(exploratory_probability &gt;= 0.70, 1.0, 0.0)
    exploratory["Scenario probability"] = exploratory_probability
    exploratory["Scenario value"] = exploratory["Amount ($)"] * (1.0 - discount_slider.value / 100.0) * exploratory_probability
    filtered_pipeline_value = float(exploratory["Amount ($)"].sum()) if len(exploratory) else 0.0
    filtered_weighted_value = float(exploratory["Weighted value"].sum()) if len(exploratory) else 0.0
    exploratory_forecast = float(exploratory["Scenario value"].sum()) if len(exploratory) else 0.0
    exploratory_coverage = exploratory_forecast / target_revenue
    return exploratory, exploratory_coverage, exploratory_forecast, filtered_pipeline_value, filtered_weighted_value</t>
        </is>
      </c>
      <c r="G11" t="inlineStr">
        <is>
          <t>Template version</t>
        </is>
      </c>
      <c r="H11" s="18" t="inlineStr">
        <is>
          <t>rt-979beef5ea17706363dd</t>
        </is>
      </c>
    </row>
    <row r="12">
      <c r="A12" s="18" t="inlineStr">
        <is>
          <t>@app.cell(hide_code=True)
def _(exploratory_coverage, exploratory_forecast, filtered_pipeline, filtered_pipeline_value, filtered_weighted_value, mo, target_revenue):
    coverage_direction = "increase" if exploratory_coverage &gt;= 1 else "decrease"
    overview_stats = mo.hstack(
        [
            mo.stat(f"${filtered_pipeline_value/1000:,.0f}k", "Visible pipeline", f"{len(filtered_pipeline)} opportunities", bordered=True),
            mo.stat(f"${filtered_weighted_value/1000:,.0f}k", "Weighted", "Current probabilities", bordered=True),
            mo.stat(f"${exploratory_forecast/1000:,.0f}k", "Scenario", "Sidebar assumptions", bordered=True),
            mo.stat(f"{exploratory_coverage:.0%}", "Target coverage", f"Target ${target_revenue/1000:,.0f}k", direction=coverage_direction, bordered=True),
        ],
        widths="equal",
    )
    return (overview_stats,)</t>
        </is>
      </c>
    </row>
    <row r="13">
      <c r="A13" s="18" t="inlineStr">
        <is>
          <t>@app.cell(hide_code=True)
def _(exploratory, mo, plt, ticker):
    if exploratory.empty:
        overview_charts = mo.callout(
            "No opportunities match the current filters. Widen the sidebar filters to restore the charts.",
            kind="warn",
        )
    else:
        _stage_order = ["Prospecting", "Qualification", "Proposal", "Negotiation"]
        stage_chart_frame = exploratory.groupby("Stage", as_index=False).agg(
            Pipeline=("Amount ($)", "sum"),
            Weighted=("Weighted value", "sum"),
            Scenario=("Scenario value", "sum"),
        )
        stage_chart_frame["Stage"] = stage_chart_frame["Stage"].astype(str)
        stage_chart_frame["order"] = stage_chart_frame["Stage"].map({name: index for index, name in enumerate(_stage_order)})
        stage_chart_frame = stage_chart_frame.sort_values("order")
        funnel_fig, funnel_ax = plt.subplots(figsize=(8.2, 3.5))
        x = range(len(stage_chart_frame))
        funnel_ax.bar([value - 0.25 for value in x], stage_chart_frame["Pipeline"], width=0.25, label="Pipeline")
        funnel_ax.bar(x, stage_chart_frame["Weighted"], width=0.25, label="Weighted")
        funnel_ax.bar([value + 0.25 for value in x], stage_chart_frame["Scenario"], width=0.25, label="Scenario")
        funnel_ax.set_xticks(list(x), stage_chart_frame["Stage"])
        funnel_ax.set_title("Stage funnel")
        funnel_ax.yaxis.set_major_formatter(ticker.FuncFormatter(lambda value, _pos: f"${value/1000:,.0f}k"))
        funnel_ax.grid(axis="y", alpha=0.2)
        funnel_ax.legend(ncols=3, frameon=False)
        funnel_fig.tight_layout()
        region_chart_frame = exploratory.groupby("Region", as_index=False).agg(Scenario=("Scenario value", "sum")).sort_values("Scenario")
        region_fig, region_ax = plt.subplots(figsize=(8.2, 3.5))
        region_ax.barh(region_chart_frame["Region"], region_chart_frame["Scenario"])
        region_ax.set_title("Scenario value by region")
        region_ax.xaxis.set_major_formatter(ticker.FuncFormatter(lambda value, _pos: f"${value/1000:,.0f}k"))
        region_ax.grid(axis="x", alpha=0.2)
        region_fig.tight_layout()
        overview_charts = mo.ui.tabs(
            {"Stage funnel": funnel_fig, "Region mix": region_fig},
            value="Stage funnel",
            label="Overview charts",
        )
    return (overview_charts,)</t>
        </is>
      </c>
    </row>
    <row r="14">
      <c r="A14" s="18" t="inlineStr">
        <is>
          <t>@app.cell(hide_code=True)
def _(exploratory, mo):
    display_pipeline = exploratory[["Opportunity", "Region", "Segment", "Owner", "Stage", "Amount ($)", "Probability", "Days to close", "Weighted value", "Scenario value"]].copy()
    deals_table = mo.ui.table(
        display_pipeline,
        selection="single",
        pagination=True,
        page_size=8,
        show_column_summaries="stats",
        show_data_types=False,
        freeze_columns_left=["Opportunity"],
        format_mapping={
            "Amount ($)": lambda value: f"${float(value):,.0f}",
            "Probability": lambda value: f"{float(value):.0%}",
            "Weighted value": lambda value: f"${float(value):,.0f}",
            "Scenario value": lambda value: f"${float(value):,.0f}",
        },
        label="Select a deal for detail",
    )
    return deals_table, display_pipeline</t>
        </is>
      </c>
    </row>
    <row r="15">
      <c r="A15" s="18" t="inlineStr">
        <is>
          <t>@app.cell(hide_code=True)
def _(deals_table, mo):
    selected = deals_table.value
    if hasattr(selected, "empty") and not selected.empty:
        deal = selected.iloc[0]
        selected_detail = mo.callout(
            mo.md(
                f"### {deal['Opportunity']}\n"
                f"**{deal['Stage']} · {deal['Region']} · {deal['Owner']}**\n\n"
                f"Amount **\\${float(deal['Amount ($)']):,.0f}** · Probability **{float(deal['Probability']):.0%}** · "
                f"Weighted **\\${float(deal['Weighted value']):,.0f}** · Scenario **\\${float(deal['Scenario value']):,.0f}**"
            ),
            kind="info",
        )
    else:
        selected_detail = mo.callout("Select one row to inspect opportunity economics.", kind="neutral")
    pipeline_explorer = mo.vstack([deals_table, selected_detail], gap=1.0)
    return (pipeline_explorer,)</t>
        </is>
      </c>
    </row>
    <row r="16">
      <c r="A16" s="18" t="inlineStr">
        <is>
          <t>@app.cell(hide_code=True)
def _(discount_slider, emphasize_target, exploratory, exploratory_coverage, exploratory_forecast, mo, scenario_mode, target_revenue, uplift_slider):
    baseline_filtered = float(exploratory["Weighted value"].sum()) if len(exploratory) else 0.0
    delta = exploratory_forecast - baseline_filtered
    target_gap = exploratory_forecast - target_revenue
    delta_direction = "increase" if delta &gt;= 0 else "decrease"
    gap_direction = "increase" if target_gap &gt;= 0 else "decrease"
    scenario_stats = mo.hstack([
        mo.stat(f"${baseline_filtered/1000:,.0f}k", "Current weighted", bordered=True),
        mo.stat(f"${exploratory_forecast/1000:,.0f}k", "Exploratory scenario", f"{uplift_slider.value:+d} pts, {discount_slider.value}% discount", direction=delta_direction, bordered=True),
        mo.stat(f"${delta/1000:+,.0f}k", "Scenario delta", scenario_mode.value, direction=delta_direction, bordered=True),
        mo.stat(f"${target_gap/1000:+,.0f}k", "Target gap", f"{exploratory_coverage:.0%} coverage", direction=gap_direction if emphasize_target.value else None, bordered=True),
    ], widths="equal")
    scenario_by_owner = exploratory.groupby("Owner", as_index=False).agg(Current=("Weighted value", "sum"), Scenario=("Scenario value", "sum")).sort_values("Scenario", ascending=False)
    scenario_table = mo.ui.table(
        scenario_by_owner,
        selection=None,
        pagination=False,
        show_data_types=False,
        show_column_summaries=False,
        format_mapping={"Current": lambda value: f"${float(value):,.0f}", "Scenario": lambda value: f"${float(value):,.0f}"},
        label="Owner contribution",
    )
    scenario_lab = mo.vstack([
        scenario_stats,
        mo.callout(
            "This tab uses the sidebar controls only. To make a scenario durable and publish it back to Excel, edit the blue values on the Settings sheet.",
            kind="warn",
        ),
        scenario_table,
    ], gap=1.0)
    return (scenario_lab,)</t>
        </is>
      </c>
    </row>
    <row r="17">
      <c r="A17" s="18" t="inlineStr">
        <is>
          <t>@app.cell(hide_code=True)
def _(display_pipeline, durable_discount, durable_uplift, forecast_horizon, mo, target_revenue):
    data_view = mo.ui.dataframe(display_pipeline)
    method_notes = mo.accordion({
        "Durable workbook state": mo.md(
            f"The **Settings** sheet currently stores a **\\${target_revenue:,.0f}** target, "
            f"**{forecast_horizon} day** horizon, **{durable_uplift * 100:+.0f} point** win-rate uplift, "
            f"and **{durable_discount:.0%}** discount. Those values survive save/reopen and drive Dashboard outputs."
        ),
        "How the model works": mo.md(
            "Weighted value is **Amount × Probability**. The durable forecast includes deals whose Days to close are within the workbook horizon. The scenario adds a probability uplift, caps probability at 100%, and applies the scenario discount to deal value."
        ),
        "UI architecture": mo.md(
            "The sidebar owns transient exploration controls. Tabs compose reactive views over the same filtered DataFrame. The workbook remains the durable source of truth and receives compact `BF.OUTPUT` tables for users who prefer the grid."
        ),
        "Limits": mo.md(
            "This is a deterministic expected-value model. It does not model stage-transition timing, correlated deal outcomes, seasonality, sales-cycle slippage, or rep capacity."
        ),
    })
    data_method = mo.vstack([data_view, method_notes], gap=1.0)
    return (data_method,)</t>
        </is>
      </c>
    </row>
    <row r="18">
      <c r="A18" s="18" t="inlineStr">
        <is>
          <t>@app.cell(hide_code=True)
def _(data_method, durable_discount, durable_uplift, forecast_horizon, horizon_forecast, mo, overview_charts, overview_stats, pipeline_explorer, scenario_forecast, scenario_lab, target_coverage):
    durable_context = mo.md(
        f"**Workbook scenario** · {forecast_horizon}d horizon · {durable_uplift * 100:+.0f} pts · {durable_discount:.0%} discount  \n"
        f"Baseline **\\${horizon_forecast/1000:,.0f}k** → scenario **\\${scenario_forecast/1000:,.0f}k** · "
        f"**{target_coverage:.0%}** of target"
    )
    overview = mo.vstack([
        mo.md("## Executive overview\nUse the **☰ sidebar** to reshape the visible funnel without changing workbook state."),
        overview_stats,
        overview_charts,
    ], gap=1.0)
    workspace_tabs = mo.ui.tabs(
        {
            "Overview": overview,
            "Pipeline explorer": pipeline_explorer,
            "Scenario lab": scenario_lab,
            "Data &amp; model": data_method,
        },
        value="Overview",
        lazy=False,
        label="Command center workspace",
    )
    mo.vstack([
        mo.md("## Revenue Operations Command Center\n**Excel stores durable state. Marimo provides the interactive application layer.**"),
        durable_context,
        workspace_tabs,
    ], gap=1.0)
    return (workspace_tabs,)</t>
        </is>
      </c>
    </row>
    <row r="19">
      <c r="A19" s="18" t="inlineStr">
        <is>
          <t>@app.cell
def _(bf, stage_summary, summary, top_deals):
    publication = bf.publish(outputs={"summary": summary, "stage_summary": stage_summary, "top_deals": top_deals})
    publication
    return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1980-01-01T00:00:00Z</dcterms:created>
  <dcterms:modified xsi:type="dcterms:W3CDTF">1980-01-01T00:00:00Z</dcterms:modified>
</cp:coreProperties>
</file>