
<file path=[Content_Types].xml><?xml version="1.0" encoding="utf-8"?>
<ct:Types xmlns:ct="http://schemas.openxmlformats.org/package/2006/content-types">
  <ct:Default Extension="rels" ContentType="application/vnd.openxmlformats-package.relationships+xml"/>
  <ct:Default Extension="xml" ContentType="application/xml"/>
  <ct:Override PartName="/xl/styles.xml" ContentType="application/vnd.openxmlformats-officedocument.spreadsheetml.styles+xml"/>
  <ct:Override PartName="/xl/theme/theme1.xml" ContentType="application/vnd.openxmlformats-officedocument.theme+xml"/>
  <ct:Override PartName="/docProps/core.xml" ContentType="application/vnd.openxmlformats-package.core-properties+xml"/>
  <ct:Override PartName="/docProps/app.xml" ContentType="application/vnd.openxmlformats-officedocument.extended-properties+xml"/>
  <ct:Override PartName="/xl/worksheets/sheet1.xml" ContentType="application/vnd.openxmlformats-officedocument.spreadsheetml.worksheet+xml"/>
  <ct:Override PartName="/xl/worksheets/sheet2.xml" ContentType="application/vnd.openxmlformats-officedocument.spreadsheetml.worksheet+xml"/>
  <ct:Override PartName="/xl/worksheets/sheet3.xml" ContentType="application/vnd.openxmlformats-officedocument.spreadsheetml.worksheet+xml"/>
  <ct:Override PartName="/xl/worksheets/sheet4.xml" ContentType="application/vnd.openxmlformats-officedocument.spreadsheetml.worksheet+xml"/>
  <ct:Override PartName="/xl/worksheets/sheet5.xml" ContentType="application/vnd.openxmlformats-officedocument.spreadsheetml.worksheet+xml"/>
  <ct:Override PartName="/xl/worksheets/sheet6.xml" ContentType="application/vnd.openxmlformats-officedocument.spreadsheetml.worksheet+xml"/>
  <ct:Override PartName="/xl/worksheets/sheet7.xml" ContentType="application/vnd.openxmlformats-officedocument.spreadsheetml.worksheet+xml"/>
  <ct:Override PartName="/xl/workbook.xml" ContentType="application/vnd.openxmlformats-officedocument.spreadsheetml.sheet.main+xml"/>
  <ct:Override PartName="/xl/metadata.xml" ContentType="application/vnd.openxmlformats-officedocument.spreadsheetml.sheetMetadata+xml"/>
</ct:Types>
</file>

<file path=_rels/.rels><?xml version='1.0' encoding='utf-8'?>
<pr:Relationships xmlns:pr="http://schemas.openxmlformats.org/package/2006/relationships"><pr:Relationship Type="http://schemas.openxmlformats.org/officeDocument/2006/relationships/extended-properties" Target="docProps/app.xml" Id="rId1" /><pr:Relationship Type="http://schemas.openxmlformats.org/officeDocument/2006/relationships/officeDocument" Target="xl/workbook.xml" Id="rId2" /><pr:Relationship Type="http://schemas.openxmlformats.org/package/2006/relationships/metadata/core-properties" Target="docProps/core.xml" Id="rId3" /></pr:Relationships>
</file>

<file path=xl/workbook.xml><?xml version="1.0" encoding="utf-8"?>
<s:workbook xmlns:r="http://schemas.openxmlformats.org/officeDocument/2006/relationships" xmlns:s="http://schemas.openxmlformats.org/spreadsheetml/2006/main">
  <s:workbookPr/>
  <s:workbookProtection/>
  <s:bookViews>
    <s:workbookView visibility="visible" minimized="0" showHorizontalScroll="1" showVerticalScroll="1" showSheetTabs="1" tabRatio="600" firstSheet="0" activeTab="0" autoFilterDateGrouping="1"/>
  </s:bookViews>
  <s:sheets>
    <s:sheet name="Start" sheetId="1" state="visible" r:id="rId4"/>
    <s:sheet name="Asset Parameters" sheetId="2" state="visible" r:id="rId5"/>
    <s:sheet name="Historical Returns" sheetId="3" state="visible" r:id="rId6"/>
    <s:sheet name="Results" sheetId="4" state="visible" r:id="rId7"/>
    <s:sheet name="Analysis" sheetId="5" state="visible" r:id="rId8"/>
    <s:sheet name="Diagnostics" sheetId="6" state="visible" r:id="rId9"/>
    <s:sheet name="_BOARDFLARE" sheetId="7" state="veryHidden" r:id="rId10"/>
  </s:sheets>
  <s:definedNames/>
  <s:calcPr calcId="124519" calcMode="auto"/>
</s: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numFmts count="0"/>
  <fonts count="10">
    <font>
      <name val="Calibri"/>
      <family val="2"/>
      <color theme="1"/>
      <sz val="11"/>
      <scheme val="minor"/>
    </font>
    <font>
      <b val="1"/>
      <color rgb="FFFFFFFF"/>
      <sz val="18"/>
    </font>
    <font>
      <color rgb="FFDCE8F5"/>
      <sz val="11"/>
    </font>
    <font>
      <b val="1"/>
      <color rgb="FFFFFFFF"/>
      <sz val="11"/>
    </font>
    <font>
      <b val="1"/>
      <color rgb="FF334155"/>
      <sz val="10"/>
    </font>
    <font>
      <color rgb="FF0F172A"/>
      <sz val="10"/>
    </font>
    <font>
      <b val="1"/>
      <color rgb="FF0F2942"/>
      <sz val="10"/>
    </font>
    <font>
      <color rgb="FF334155"/>
      <sz val="9.5"/>
    </font>
    <font>
      <b val="1"/>
      <color rgb="FF14532D"/>
      <sz val="10"/>
    </font>
    <font>
      <color rgb="FF14532D"/>
      <sz val="10"/>
    </font>
  </fonts>
  <fills count="10">
    <fill>
      <patternFill/>
    </fill>
    <fill>
      <patternFill patternType="gray125"/>
    </fill>
    <fill>
      <patternFill patternType="solid">
        <fgColor rgb="FF1E3A5F"/>
      </patternFill>
    </fill>
    <fill>
      <patternFill patternType="solid">
        <fgColor rgb="FF356A9A"/>
      </patternFill>
    </fill>
    <fill>
      <patternFill patternType="solid">
        <fgColor rgb="FFE8EEF5"/>
      </patternFill>
    </fill>
    <fill>
      <patternFill patternType="solid">
        <fgColor rgb="FFEAF4FF"/>
      </patternFill>
    </fill>
    <fill>
      <patternFill patternType="solid">
        <fgColor rgb="FFF1F5F9"/>
      </patternFill>
    </fill>
    <fill>
      <patternFill patternType="solid">
        <fgColor rgb="FFF8FAFC"/>
      </patternFill>
    </fill>
    <fill>
      <patternFill patternType="solid">
        <fgColor rgb="FFDDF7E8"/>
      </patternFill>
    </fill>
    <fill>
      <patternFill patternType="solid">
        <fgColor rgb="FFECFDF3"/>
      </patternFill>
    </fill>
  </fills>
  <borders count="13">
    <border>
      <left/>
      <right/>
      <top/>
      <bottom/>
      <diagonal/>
    </border>
    <border>
      <bottom style="thin">
        <color rgb="FFAAB8C7"/>
      </bottom>
    </border>
    <border>
      <left style="thin">
        <color rgb="FF7BA7D1"/>
      </left>
      <top style="thin">
        <color rgb="FF7BA7D1"/>
      </top>
      <bottom style="thin">
        <color rgb="FF7BA7D1"/>
      </bottom>
    </border>
    <border>
      <right style="thin">
        <color rgb="FF7BA7D1"/>
      </right>
      <top style="thin">
        <color rgb="FF7BA7D1"/>
      </top>
      <bottom style="thin">
        <color rgb="FF7BA7D1"/>
      </bottom>
    </border>
    <border>
      <top style="thin">
        <color rgb="FF7BA7D1"/>
      </top>
      <bottom style="thin">
        <color rgb="FF7BA7D1"/>
      </bottom>
    </border>
    <border>
      <left style="thin">
        <color rgb="FFCBD5E1"/>
      </left>
      <right style="thin">
        <color rgb="FFCBD5E1"/>
      </right>
      <top style="thin">
        <color rgb="FFCBD5E1"/>
      </top>
      <bottom style="thin">
        <color rgb="FFCBD5E1"/>
      </bottom>
    </border>
    <border>
      <left/>
      <right/>
      <top style="thin">
        <color rgb="FFCBD5E1"/>
      </top>
      <bottom/>
      <diagonal/>
    </border>
    <border>
      <left/>
      <right style="thin">
        <color rgb="FFCBD5E1"/>
      </right>
      <top style="thin">
        <color rgb="FFCBD5E1"/>
      </top>
      <bottom/>
      <diagonal/>
    </border>
    <border>
      <left/>
      <right/>
      <top style="thin">
        <color rgb="FFCBD5E1"/>
      </top>
      <bottom style="thin">
        <color rgb="FFCBD5E1"/>
      </bottom>
      <diagonal/>
    </border>
    <border>
      <left/>
      <right style="thin">
        <color rgb="FFCBD5E1"/>
      </right>
      <top style="thin">
        <color rgb="FFCBD5E1"/>
      </top>
      <bottom style="thin">
        <color rgb="FFCBD5E1"/>
      </bottom>
      <diagonal/>
    </border>
    <border>
      <left style="thin">
        <color rgb="FF7BA7D1"/>
      </left>
      <right style="thin">
        <color rgb="FF7BA7D1"/>
      </right>
      <top style="thin">
        <color rgb="FF7BA7D1"/>
      </top>
      <bottom style="thin">
        <color rgb="FF7BA7D1"/>
      </bottom>
    </border>
    <border>
      <bottom style="thin">
        <color rgb="FF86C9A3"/>
      </bottom>
    </border>
    <border>
      <bottom style="thin">
        <color rgb="FFC6E8D3"/>
      </bottom>
    </border>
  </borders>
  <cellStyleXfs count="1">
    <xf numFmtId="0" fontId="0" fillId="0" borderId="0"/>
  </cellStyleXfs>
  <cellXfs count="19">
    <xf numFmtId="0" fontId="0" fillId="0" borderId="0" pivotButton="0" quotePrefix="0" xfId="0"/>
    <xf numFmtId="0" fontId="1" fillId="2" borderId="0" applyAlignment="1" pivotButton="0" quotePrefix="0" xfId="0">
      <alignment vertical="center"/>
    </xf>
    <xf numFmtId="0" fontId="2" fillId="2" borderId="0" applyAlignment="1" pivotButton="0" quotePrefix="0" xfId="0">
      <alignment vertical="center" wrapText="1"/>
    </xf>
    <xf numFmtId="0" fontId="3" fillId="3" borderId="0" applyAlignment="1" pivotButton="0" quotePrefix="0" xfId="0">
      <alignment vertical="center"/>
    </xf>
    <xf numFmtId="0" fontId="4" fillId="4" borderId="1" applyAlignment="1" pivotButton="0" quotePrefix="0" xfId="0">
      <alignment vertical="center" wrapText="1"/>
    </xf>
    <xf numFmtId="0" fontId="5" fillId="5" borderId="2" applyAlignment="1" pivotButton="0" quotePrefix="0" xfId="0">
      <alignment vertical="center" wrapText="1"/>
    </xf>
    <xf numFmtId="0" fontId="5" fillId="5" borderId="3" applyAlignment="1" pivotButton="0" quotePrefix="0" xfId="0">
      <alignment vertical="center" wrapText="1"/>
    </xf>
    <xf numFmtId="0" fontId="5" fillId="5" borderId="4" applyAlignment="1" pivotButton="0" quotePrefix="0" xfId="0">
      <alignment vertical="center" wrapText="1"/>
    </xf>
    <xf numFmtId="0" fontId="6" fillId="6" borderId="5" applyAlignment="1" pivotButton="0" quotePrefix="0" xfId="0">
      <alignment vertical="center"/>
    </xf>
    <xf numFmtId="0" fontId="7" fillId="7" borderId="5" applyAlignment="1" pivotButton="0" quotePrefix="0" xfId="0">
      <alignment vertical="center" wrapText="1"/>
    </xf>
    <xf numFmtId="0" fontId="0" fillId="0" borderId="8" pivotButton="0" quotePrefix="0" xfId="0"/>
    <xf numFmtId="0" fontId="0" fillId="0" borderId="9" pivotButton="0" quotePrefix="0" xfId="0"/>
    <xf numFmtId="4" fontId="5" fillId="5" borderId="2" applyAlignment="1" pivotButton="0" quotePrefix="0" xfId="0">
      <alignment vertical="center"/>
    </xf>
    <xf numFmtId="4" fontId="5" fillId="5" borderId="4" applyAlignment="1" pivotButton="0" quotePrefix="0" xfId="0">
      <alignment vertical="center"/>
    </xf>
    <xf numFmtId="4" fontId="5" fillId="5" borderId="3" applyAlignment="1" pivotButton="0" quotePrefix="0" xfId="0">
      <alignment vertical="center"/>
    </xf>
    <xf numFmtId="0" fontId="5" fillId="5" borderId="10" applyAlignment="1" pivotButton="0" quotePrefix="0" xfId="0">
      <alignment vertical="center" wrapText="1"/>
    </xf>
    <xf numFmtId="0" fontId="8" fillId="8" borderId="11" applyAlignment="1" pivotButton="0" quotePrefix="0" xfId="0">
      <alignment vertical="center" wrapText="1"/>
    </xf>
    <xf numFmtId="0" fontId="9" fillId="9" borderId="12" applyAlignment="1" pivotButton="0" quotePrefix="0" xfId="0">
      <alignment vertical="center" wrapText="1"/>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pr:Relationships xmlns:pr="http://schemas.openxmlformats.org/package/2006/relationships"><pr:Relationship Id="rId1" Type="http://schemas.openxmlformats.org/officeDocument/2006/relationships/sheetMetadata" Target="metadata.xml" /><pr:Relationship Type="http://schemas.openxmlformats.org/officeDocument/2006/relationships/styles" Target="styles.xml" Id="rId2" /><pr:Relationship Type="http://schemas.openxmlformats.org/officeDocument/2006/relationships/theme" Target="theme/theme1.xml" Id="rId3" /><pr:Relationship Type="http://schemas.openxmlformats.org/officeDocument/2006/relationships/worksheet" Target="/xl/worksheets/sheet1.xml" Id="rId4" /><pr:Relationship Type="http://schemas.openxmlformats.org/officeDocument/2006/relationships/worksheet" Target="/xl/worksheets/sheet2.xml" Id="rId5" /><pr:Relationship Type="http://schemas.openxmlformats.org/officeDocument/2006/relationships/worksheet" Target="/xl/worksheets/sheet3.xml" Id="rId6" /><pr:Relationship Type="http://schemas.openxmlformats.org/officeDocument/2006/relationships/worksheet" Target="/xl/worksheets/sheet4.xml" Id="rId7" /><pr:Relationship Type="http://schemas.openxmlformats.org/officeDocument/2006/relationships/worksheet" Target="/xl/worksheets/sheet5.xml" Id="rId8" /><pr:Relationship Type="http://schemas.openxmlformats.org/officeDocument/2006/relationships/worksheet" Target="/xl/worksheets/sheet6.xml" Id="rId9" /><pr:Relationship Type="http://schemas.openxmlformats.org/officeDocument/2006/relationships/worksheet" Target="/xl/worksheets/sheet7.xml" Id="rId10" /></pr: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
  <sheetViews>
    <sheetView showGridLines="0" zoomScale="100" workbookViewId="0">
      <selection activeCell="A1" sqref="A1"/>
    </sheetView>
  </sheetViews>
  <sheetFormatPr baseColWidth="8" defaultRowHeight="15"/>
  <cols>
    <col width="21.25" customWidth="1" min="1" max="1"/>
    <col width="22.5" customWidth="1" min="2" max="2"/>
    <col width="3.5" customWidth="1" min="3" max="3"/>
    <col width="21.25" customWidth="1" min="4" max="4"/>
    <col width="26.25" customWidth="1" min="5" max="5"/>
    <col width="13.75" customWidth="1" min="6" max="6"/>
    <col width="28.75" customWidth="1" min="7" max="7"/>
    <col width="46.25" customWidth="1" min="8" max="8"/>
  </cols>
  <sheetData>
    <row r="1" ht="25.5" customHeight="1">
      <c r="A1" s="1" t="inlineStr">
        <is>
          <t>Financial and Risk Management Toolbox</t>
        </is>
      </c>
    </row>
    <row r="2" ht="31.5" customHeight="1">
      <c r="A2" s="2" t="inlineStr">
        <is>
          <t>A feature-rich Python for Excel workbench for portfolio optimization, Value-at-Risk, and risk metrics.</t>
        </is>
      </c>
    </row>
    <row r="3" ht="18" customHeight="1"/>
    <row r="4" ht="18" customHeight="1">
      <c r="A4" s="3" t="inlineStr">
        <is>
          <t>Portfolio &amp; risk controls</t>
        </is>
      </c>
      <c r="D4" s="3" t="inlineStr">
        <is>
          <t>Included strategy library</t>
        </is>
      </c>
    </row>
    <row r="5" ht="21" customHeight="1">
      <c r="A5" s="4" t="inlineStr">
        <is>
          <t>Control</t>
        </is>
      </c>
      <c r="B5" s="4" t="inlineStr">
        <is>
          <t>Value</t>
        </is>
      </c>
      <c r="D5" s="4" t="inlineStr">
        <is>
          <t>Model</t>
        </is>
      </c>
      <c r="E5" s="4" t="inlineStr">
        <is>
          <t>Label</t>
        </is>
      </c>
      <c r="F5" s="4" t="inlineStr">
        <is>
          <t>Family</t>
        </is>
      </c>
      <c r="G5" s="4" t="inlineStr">
        <is>
          <t>Algorithm</t>
        </is>
      </c>
      <c r="H5" s="4" t="inlineStr">
        <is>
          <t>Description</t>
        </is>
      </c>
    </row>
    <row r="6" ht="28.5" customHeight="1">
      <c r="A6" s="5" t="inlineStr">
        <is>
          <t>Active task</t>
        </is>
      </c>
      <c r="B6" s="6" t="inlineStr">
        <is>
          <t>portfolio_opt_sharpe</t>
        </is>
      </c>
      <c r="D6" s="5" t="inlineStr">
        <is>
          <t>portfolio_opt_sharpe</t>
        </is>
      </c>
      <c r="E6" s="7" t="inlineStr">
        <is>
          <t>Max Sharpe Ratio Allocation</t>
        </is>
      </c>
      <c r="F6" s="7" t="inlineStr">
        <is>
          <t>Optimization</t>
        </is>
      </c>
      <c r="G6" s="7" t="inlineStr">
        <is>
          <t>SLSQP</t>
        </is>
      </c>
      <c r="H6" s="6" t="inlineStr">
        <is>
          <t>Maximize expected portfolio excess return per unit volatility.</t>
        </is>
      </c>
    </row>
    <row r="7" ht="28.5" customHeight="1">
      <c r="A7" s="5" t="inlineStr">
        <is>
          <t>Risk-free rate</t>
        </is>
      </c>
      <c r="B7" s="6" t="n">
        <v>0.04</v>
      </c>
      <c r="D7" s="5" t="inlineStr">
        <is>
          <t>portfolio_min_variance</t>
        </is>
      </c>
      <c r="E7" s="7" t="inlineStr">
        <is>
          <t>Global Minimum Variance Portfolio</t>
        </is>
      </c>
      <c r="F7" s="7" t="inlineStr">
        <is>
          <t>Optimization</t>
        </is>
      </c>
      <c r="G7" s="7" t="inlineStr">
        <is>
          <t>SLSQP</t>
        </is>
      </c>
      <c r="H7" s="6" t="inlineStr">
        <is>
          <t>Construct minimum volatility portfolio subject to full investment.</t>
        </is>
      </c>
    </row>
    <row r="8" ht="28.5" customHeight="1">
      <c r="A8" s="5" t="inlineStr">
        <is>
          <t>Confidence level</t>
        </is>
      </c>
      <c r="B8" s="6" t="n">
        <v>0.95</v>
      </c>
      <c r="D8" s="5" t="inlineStr">
        <is>
          <t>portfolio_target_return</t>
        </is>
      </c>
      <c r="E8" s="7" t="inlineStr">
        <is>
          <t>Target Return Efficient Portfolio</t>
        </is>
      </c>
      <c r="F8" s="7" t="inlineStr">
        <is>
          <t>Optimization</t>
        </is>
      </c>
      <c r="G8" s="7" t="inlineStr">
        <is>
          <t>SLSQP</t>
        </is>
      </c>
      <c r="H8" s="6" t="inlineStr">
        <is>
          <t>Minimize portfolio variance subject to achieving the specified target return.</t>
        </is>
      </c>
    </row>
    <row r="9" ht="28.5" customHeight="1">
      <c r="A9" s="5" t="inlineStr">
        <is>
          <t>Horizon (days)</t>
        </is>
      </c>
      <c r="B9" s="6" t="n">
        <v>1</v>
      </c>
      <c r="D9" s="5" t="inlineStr">
        <is>
          <t>var_es_historical</t>
        </is>
      </c>
      <c r="E9" s="7" t="inlineStr">
        <is>
          <t>Value-at-Risk &amp; Expected Shortfall</t>
        </is>
      </c>
      <c r="F9" s="7" t="inlineStr">
        <is>
          <t>Risk</t>
        </is>
      </c>
      <c r="G9" s="7" t="inlineStr">
        <is>
          <t>Quantile</t>
        </is>
      </c>
      <c r="H9" s="6" t="inlineStr">
        <is>
          <t>Parametric (Gaussian &amp; Student-t) and empirical historical VaR/CVaR down-tail estimation.</t>
        </is>
      </c>
    </row>
    <row r="10" ht="28.5" customHeight="1">
      <c r="A10" s="5" t="inlineStr">
        <is>
          <t>Target return</t>
        </is>
      </c>
      <c r="B10" s="6" t="n">
        <v>0.08</v>
      </c>
      <c r="D10" s="5" t="inlineStr">
        <is>
          <t>risk_attribution</t>
        </is>
      </c>
      <c r="E10" s="7" t="inlineStr">
        <is>
          <t>Marginal Risk &amp; Beta Attribution</t>
        </is>
      </c>
      <c r="F10" s="7" t="inlineStr">
        <is>
          <t>Risk</t>
        </is>
      </c>
      <c r="G10" s="7" t="inlineStr">
        <is>
          <t>Euler</t>
        </is>
      </c>
      <c r="H10" s="6" t="inlineStr">
        <is>
          <t>Decompose risk contributions, benchmark beta, active return, and tracking error.</t>
        </is>
      </c>
    </row>
    <row r="11" ht="18" customHeight="1"/>
    <row r="12" ht="18" customHeight="1">
      <c r="A12" s="3" t="inlineStr">
        <is>
          <t>Toolbox modules</t>
        </is>
      </c>
    </row>
    <row r="13" ht="33" customHeight="1">
      <c r="A13" s="8" t="inlineStr">
        <is>
          <t>Mean-Variance Optimization</t>
        </is>
      </c>
      <c r="B13" s="9" t="inlineStr">
        <is>
          <t>Markowitz portfolio frontier, maximum Sharpe ratio, and target return optimization.</t>
        </is>
      </c>
      <c r="C13" s="10" t="n"/>
      <c r="D13" s="11" t="n"/>
      <c r="E13" s="8" t="inlineStr">
        <is>
          <t>Value-at-Risk &amp; CVaR</t>
        </is>
      </c>
      <c r="F13" s="9" t="inlineStr">
        <is>
          <t>Parametric normal, Student-t, and empirical historical down-tail quantile estimation.</t>
        </is>
      </c>
      <c r="G13" s="10" t="n"/>
      <c r="H13" s="11" t="n"/>
    </row>
    <row r="14" ht="33" customHeight="1">
      <c r="A14" s="8" t="inlineStr">
        <is>
          <t>Marginal Risk Attribution</t>
        </is>
      </c>
      <c r="B14" s="9" t="inlineStr">
        <is>
          <t>Euler marginal contribution to risk (MCR), percentage risk contribution, and component risk share.</t>
        </is>
      </c>
      <c r="C14" s="10" t="n"/>
      <c r="D14" s="11" t="n"/>
      <c r="E14" s="8" t="inlineStr">
        <is>
          <t>Efficient Frontier</t>
        </is>
      </c>
      <c r="F14" s="9" t="inlineStr">
        <is>
          <t>Multi-point parametric tradeoff curves between portfolio return and standard deviation.</t>
        </is>
      </c>
      <c r="G14" s="10" t="n"/>
      <c r="H14" s="11" t="n"/>
    </row>
    <row r="15" ht="33" customHeight="1">
      <c r="A15" s="8" t="inlineStr">
        <is>
          <t>Factor Risk &amp; Tracking</t>
        </is>
      </c>
      <c r="B15" s="9" t="inlineStr">
        <is>
          <t>Active return tracking error, information ratio, and CAPM beta estimation against the benchmark.</t>
        </is>
      </c>
      <c r="C15" s="10" t="n"/>
      <c r="D15" s="11" t="n"/>
      <c r="E15" s="8" t="inlineStr">
        <is>
          <t>Backtesting Diagnostics</t>
        </is>
      </c>
      <c r="F15" s="9" t="inlineStr">
        <is>
          <t>Kupiec proportion of failures test for Value-at-Risk model validation.</t>
        </is>
      </c>
      <c r="G15" s="10" t="n"/>
      <c r="H15" s="11" t="n"/>
    </row>
  </sheetData>
  <mergeCells count="11">
    <mergeCell ref="A4:B4"/>
    <mergeCell ref="A12:H12"/>
    <mergeCell ref="B14:D14"/>
    <mergeCell ref="B15:D15"/>
    <mergeCell ref="F14:H14"/>
    <mergeCell ref="F13:H13"/>
    <mergeCell ref="A2:H2"/>
    <mergeCell ref="B13:D13"/>
    <mergeCell ref="A1:H1"/>
    <mergeCell ref="D4:H4"/>
    <mergeCell ref="F15:H15"/>
  </mergeCells>
  <dataValidations count="2">
    <dataValidation sqref="B6" showDropDown="0" showInputMessage="0" showErrorMessage="0" allowBlank="0" type="list">
      <formula1>"portfolio_opt_sharpe,portfolio_min_variance,portfolio_target_return,var_es_historical,risk_attribution"</formula1>
    </dataValidation>
    <dataValidation sqref="B8" showDropDown="0" showInputMessage="0" showErrorMessage="0" allowBlank="0" type="list">
      <formula1>"0.90,0.95,0.99"</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11"/>
  <sheetViews>
    <sheetView showGridLines="0" zoomScale="100" workbookViewId="0">
      <pane ySplit="5" topLeftCell="A6" activePane="bottomLeft" state="frozen"/>
      <selection pane="bottomLeft" activeCell="A1" sqref="A1"/>
    </sheetView>
  </sheetViews>
  <sheetFormatPr baseColWidth="8" defaultRowHeight="15"/>
  <cols>
    <col width="16.25" customWidth="1" min="1" max="1"/>
    <col width="28.75" customWidth="1" min="2" max="2"/>
    <col width="15" customWidth="1" min="3" max="3"/>
    <col width="12.5" customWidth="1" min="4" max="4"/>
    <col width="12.5" customWidth="1" min="5" max="5"/>
    <col width="12.5" customWidth="1" min="6" max="6"/>
    <col width="16.25" customWidth="1" min="7" max="7"/>
    <col width="15" customWidth="1" min="8" max="8"/>
    <col width="3.5" customWidth="1" min="9" max="9"/>
    <col width="15" customWidth="1" min="10" max="10"/>
    <col width="13.13" customWidth="1" min="11" max="11"/>
    <col width="13.13" customWidth="1" min="12" max="12"/>
    <col width="13.13" customWidth="1" min="13" max="13"/>
    <col width="13.13" customWidth="1" min="14" max="14"/>
    <col width="13.13" customWidth="1" min="15" max="15"/>
    <col width="13.13" customWidth="1" min="16" max="16"/>
  </cols>
  <sheetData>
    <row r="1" ht="25.5" customHeight="1">
      <c r="A1" s="1" t="inlineStr">
        <is>
          <t>Asset Universe &amp; Constraints</t>
        </is>
      </c>
    </row>
    <row r="2" ht="31.5" customHeight="1">
      <c r="A2" s="2" t="inlineStr">
        <is>
          <t>Expected returns, annualized volatilities, and allocation bounds for portfolio components.</t>
        </is>
      </c>
    </row>
    <row r="3" ht="18" customHeight="1"/>
    <row r="4" ht="18" customHeight="1">
      <c r="A4" s="3" t="inlineStr">
        <is>
          <t>Asset universe parameters</t>
        </is>
      </c>
      <c r="J4" s="3" t="inlineStr">
        <is>
          <t>Asset correlation matrix</t>
        </is>
      </c>
    </row>
    <row r="5" ht="18" customHeight="1">
      <c r="A5" s="4" t="inlineStr">
        <is>
          <t>Asset</t>
        </is>
      </c>
      <c r="B5" s="4" t="inlineStr">
        <is>
          <t>Name</t>
        </is>
      </c>
      <c r="C5" s="4" t="inlineStr">
        <is>
          <t>ExpectedReturn</t>
        </is>
      </c>
      <c r="D5" s="4" t="inlineStr">
        <is>
          <t>Volatility</t>
        </is>
      </c>
      <c r="E5" s="4" t="inlineStr">
        <is>
          <t>MinWeight</t>
        </is>
      </c>
      <c r="F5" s="4" t="inlineStr">
        <is>
          <t>MaxWeight</t>
        </is>
      </c>
      <c r="G5" s="4" t="inlineStr">
        <is>
          <t>BenchmarkWeight</t>
        </is>
      </c>
      <c r="H5" s="4" t="inlineStr">
        <is>
          <t>CurrentWeight</t>
        </is>
      </c>
      <c r="J5" s="4" t="inlineStr">
        <is>
          <t>Asset</t>
        </is>
      </c>
      <c r="K5" s="4" t="inlineStr">
        <is>
          <t>US_Equity</t>
        </is>
      </c>
      <c r="L5" s="4" t="inlineStr">
        <is>
          <t>Intl_Equity</t>
        </is>
      </c>
      <c r="M5" s="4" t="inlineStr">
        <is>
          <t>Bonds_Agg</t>
        </is>
      </c>
      <c r="N5" s="4" t="inlineStr">
        <is>
          <t>Real_Estate</t>
        </is>
      </c>
      <c r="O5" s="4" t="inlineStr">
        <is>
          <t>Commodities</t>
        </is>
      </c>
      <c r="P5" s="4" t="inlineStr">
        <is>
          <t>Cash_Equiv</t>
        </is>
      </c>
    </row>
    <row r="6" ht="18" customHeight="1">
      <c r="A6" s="5" t="inlineStr">
        <is>
          <t>US_Equity</t>
        </is>
      </c>
      <c r="B6" s="6" t="inlineStr">
        <is>
          <t>US Large Cap Equity</t>
        </is>
      </c>
      <c r="C6" s="12" t="n">
        <v>0.11</v>
      </c>
      <c r="D6" s="13" t="n">
        <v>0.16</v>
      </c>
      <c r="E6" s="13" t="n">
        <v>0</v>
      </c>
      <c r="F6" s="13" t="n">
        <v>0.5</v>
      </c>
      <c r="G6" s="13" t="n">
        <v>0.4</v>
      </c>
      <c r="H6" s="14" t="n">
        <v>0.35</v>
      </c>
      <c r="J6" s="15" t="inlineStr">
        <is>
          <t>US_Equity</t>
        </is>
      </c>
      <c r="K6" s="12" t="n">
        <v>1</v>
      </c>
      <c r="L6" s="13" t="n">
        <v>0.7</v>
      </c>
      <c r="M6" s="13" t="n">
        <v>0.1</v>
      </c>
      <c r="N6" s="13" t="n">
        <v>0.5</v>
      </c>
      <c r="O6" s="13" t="n">
        <v>0.3</v>
      </c>
      <c r="P6" s="14" t="n">
        <v>0</v>
      </c>
    </row>
    <row r="7" ht="18" customHeight="1">
      <c r="A7" s="5" t="inlineStr">
        <is>
          <t>Intl_Equity</t>
        </is>
      </c>
      <c r="B7" s="6" t="inlineStr">
        <is>
          <t>International Developed Equity</t>
        </is>
      </c>
      <c r="C7" s="12" t="n">
        <v>0.09</v>
      </c>
      <c r="D7" s="13" t="n">
        <v>0.18</v>
      </c>
      <c r="E7" s="13" t="n">
        <v>0</v>
      </c>
      <c r="F7" s="13" t="n">
        <v>0.5</v>
      </c>
      <c r="G7" s="13" t="n">
        <v>0.2</v>
      </c>
      <c r="H7" s="14" t="n">
        <v>0.2</v>
      </c>
      <c r="J7" s="15" t="inlineStr">
        <is>
          <t>Intl_Equity</t>
        </is>
      </c>
      <c r="K7" s="12" t="n">
        <v>0.7</v>
      </c>
      <c r="L7" s="13" t="n">
        <v>1</v>
      </c>
      <c r="M7" s="13" t="n">
        <v>0.15</v>
      </c>
      <c r="N7" s="13" t="n">
        <v>0.55</v>
      </c>
      <c r="O7" s="13" t="n">
        <v>0.4</v>
      </c>
      <c r="P7" s="14" t="n">
        <v>0</v>
      </c>
    </row>
    <row r="8" ht="18" customHeight="1">
      <c r="A8" s="5" t="inlineStr">
        <is>
          <t>Bonds_Agg</t>
        </is>
      </c>
      <c r="B8" s="6" t="inlineStr">
        <is>
          <t>Aggregate Fixed Income</t>
        </is>
      </c>
      <c r="C8" s="12" t="n">
        <v>0.045</v>
      </c>
      <c r="D8" s="13" t="n">
        <v>0.06</v>
      </c>
      <c r="E8" s="13" t="n">
        <v>0</v>
      </c>
      <c r="F8" s="13" t="n">
        <v>0.6</v>
      </c>
      <c r="G8" s="13" t="n">
        <v>0.25</v>
      </c>
      <c r="H8" s="14" t="n">
        <v>0.25</v>
      </c>
      <c r="J8" s="15" t="inlineStr">
        <is>
          <t>Bonds_Agg</t>
        </is>
      </c>
      <c r="K8" s="12" t="n">
        <v>0.1</v>
      </c>
      <c r="L8" s="13" t="n">
        <v>0.15</v>
      </c>
      <c r="M8" s="13" t="n">
        <v>1</v>
      </c>
      <c r="N8" s="13" t="n">
        <v>0.2</v>
      </c>
      <c r="O8" s="13" t="n">
        <v>-0.1</v>
      </c>
      <c r="P8" s="14" t="n">
        <v>0.05</v>
      </c>
    </row>
    <row r="9" ht="18" customHeight="1">
      <c r="A9" s="5" t="inlineStr">
        <is>
          <t>Real_Estate</t>
        </is>
      </c>
      <c r="B9" s="6" t="inlineStr">
        <is>
          <t>Public Real Estate (REIT)</t>
        </is>
      </c>
      <c r="C9" s="12" t="n">
        <v>0.08</v>
      </c>
      <c r="D9" s="13" t="n">
        <v>0.15</v>
      </c>
      <c r="E9" s="13" t="n">
        <v>0</v>
      </c>
      <c r="F9" s="13" t="n">
        <v>0.3</v>
      </c>
      <c r="G9" s="13" t="n">
        <v>0.05</v>
      </c>
      <c r="H9" s="14" t="n">
        <v>0.1</v>
      </c>
      <c r="J9" s="15" t="inlineStr">
        <is>
          <t>Real_Estate</t>
        </is>
      </c>
      <c r="K9" s="12" t="n">
        <v>0.5</v>
      </c>
      <c r="L9" s="13" t="n">
        <v>0.55</v>
      </c>
      <c r="M9" s="13" t="n">
        <v>0.2</v>
      </c>
      <c r="N9" s="13" t="n">
        <v>1</v>
      </c>
      <c r="O9" s="13" t="n">
        <v>0.25</v>
      </c>
      <c r="P9" s="14" t="n">
        <v>0</v>
      </c>
    </row>
    <row r="10" ht="18" customHeight="1">
      <c r="A10" s="5" t="inlineStr">
        <is>
          <t>Commodities</t>
        </is>
      </c>
      <c r="B10" s="6" t="inlineStr">
        <is>
          <t>Diversified Commodity Index</t>
        </is>
      </c>
      <c r="C10" s="12" t="n">
        <v>0.06</v>
      </c>
      <c r="D10" s="13" t="n">
        <v>0.2</v>
      </c>
      <c r="E10" s="13" t="n">
        <v>0</v>
      </c>
      <c r="F10" s="13" t="n">
        <v>0.25</v>
      </c>
      <c r="G10" s="13" t="n">
        <v>0.05</v>
      </c>
      <c r="H10" s="14" t="n">
        <v>0.05</v>
      </c>
      <c r="J10" s="15" t="inlineStr">
        <is>
          <t>Commodities</t>
        </is>
      </c>
      <c r="K10" s="12" t="n">
        <v>0.3</v>
      </c>
      <c r="L10" s="13" t="n">
        <v>0.4</v>
      </c>
      <c r="M10" s="13" t="n">
        <v>-0.1</v>
      </c>
      <c r="N10" s="13" t="n">
        <v>0.25</v>
      </c>
      <c r="O10" s="13" t="n">
        <v>1</v>
      </c>
      <c r="P10" s="14" t="n">
        <v>-0.05</v>
      </c>
    </row>
    <row r="11" ht="18" customHeight="1">
      <c r="A11" s="5" t="inlineStr">
        <is>
          <t>Cash_Equiv</t>
        </is>
      </c>
      <c r="B11" s="6" t="inlineStr">
        <is>
          <t>Cash &amp; Equivalents</t>
        </is>
      </c>
      <c r="C11" s="12" t="n">
        <v>0.035</v>
      </c>
      <c r="D11" s="13" t="n">
        <v>0.02</v>
      </c>
      <c r="E11" s="13" t="n">
        <v>0</v>
      </c>
      <c r="F11" s="13" t="n">
        <v>0.4</v>
      </c>
      <c r="G11" s="13" t="n">
        <v>0.05</v>
      </c>
      <c r="H11" s="14" t="n">
        <v>0.05</v>
      </c>
      <c r="J11" s="15" t="inlineStr">
        <is>
          <t>Cash_Equiv</t>
        </is>
      </c>
      <c r="K11" s="12" t="n">
        <v>0</v>
      </c>
      <c r="L11" s="13" t="n">
        <v>0</v>
      </c>
      <c r="M11" s="13" t="n">
        <v>0.05</v>
      </c>
      <c r="N11" s="13" t="n">
        <v>0</v>
      </c>
      <c r="O11" s="13" t="n">
        <v>-0.05</v>
      </c>
      <c r="P11" s="14" t="n">
        <v>1</v>
      </c>
    </row>
  </sheetData>
  <mergeCells count="4">
    <mergeCell ref="A4:H4"/>
    <mergeCell ref="A1:P1"/>
    <mergeCell ref="J4:P4"/>
    <mergeCell ref="A2:P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41"/>
  <sheetViews>
    <sheetView showGridLines="0" zoomScale="100" workbookViewId="0">
      <pane ySplit="5" topLeftCell="A6" activePane="bottomLeft" state="frozen"/>
      <selection pane="bottomLeft" activeCell="A1" sqref="A1"/>
    </sheetView>
  </sheetViews>
  <sheetFormatPr baseColWidth="8" defaultRowHeight="15"/>
  <cols>
    <col width="11.25" customWidth="1" min="1" max="1"/>
    <col width="13.75" customWidth="1" min="2" max="2"/>
    <col width="13.75" customWidth="1" min="3" max="3"/>
    <col width="13.75" customWidth="1" min="4" max="4"/>
    <col width="13.75" customWidth="1" min="5" max="5"/>
    <col width="13.75" customWidth="1" min="6" max="6"/>
    <col width="13.75" customWidth="1" min="7" max="7"/>
    <col width="13.75" customWidth="1" min="8" max="8"/>
  </cols>
  <sheetData>
    <row r="1" ht="25.5" customHeight="1">
      <c r="A1" s="1" t="inlineStr">
        <is>
          <t>Historical Asset &amp; Benchmark Returns</t>
        </is>
      </c>
    </row>
    <row r="2" ht="31.5" customHeight="1">
      <c r="A2" s="2" t="inlineStr">
        <is>
          <t>Empirical multi-period monthly return series for empirical VaR/CVaR, beta, and backtesting.</t>
        </is>
      </c>
    </row>
    <row r="3" ht="18" customHeight="1"/>
    <row r="4" ht="18" customHeight="1">
      <c r="A4" s="3" t="inlineStr">
        <is>
          <t>Historical monthly returns (36 periods)</t>
        </is>
      </c>
    </row>
    <row r="5" ht="18" customHeight="1">
      <c r="A5" s="4" t="inlineStr">
        <is>
          <t>Period</t>
        </is>
      </c>
      <c r="B5" s="4" t="inlineStr">
        <is>
          <t>US_Equity</t>
        </is>
      </c>
      <c r="C5" s="4" t="inlineStr">
        <is>
          <t>Intl_Equity</t>
        </is>
      </c>
      <c r="D5" s="4" t="inlineStr">
        <is>
          <t>Bonds_Agg</t>
        </is>
      </c>
      <c r="E5" s="4" t="inlineStr">
        <is>
          <t>Real_Estate</t>
        </is>
      </c>
      <c r="F5" s="4" t="inlineStr">
        <is>
          <t>Commodities</t>
        </is>
      </c>
      <c r="G5" s="4" t="inlineStr">
        <is>
          <t>Cash_Equiv</t>
        </is>
      </c>
      <c r="H5" s="4" t="inlineStr">
        <is>
          <t>Benchmark</t>
        </is>
      </c>
    </row>
    <row r="6" ht="18" customHeight="1">
      <c r="A6" s="15" t="inlineStr">
        <is>
          <t>2024-01</t>
        </is>
      </c>
      <c r="B6" s="12" t="n">
        <v>0.0538</v>
      </c>
      <c r="C6" s="13" t="n">
        <v>0.0143</v>
      </c>
      <c r="D6" s="13" t="n">
        <v>0.0459</v>
      </c>
      <c r="E6" s="13" t="n">
        <v>0.0191</v>
      </c>
      <c r="F6" s="13" t="n">
        <v>-0.008699999999999999</v>
      </c>
      <c r="G6" s="13" t="n">
        <v>0.008999999999999999</v>
      </c>
      <c r="H6" s="14" t="n">
        <v>0.0368</v>
      </c>
    </row>
    <row r="7" ht="18" customHeight="1">
      <c r="A7" s="15" t="inlineStr">
        <is>
          <t>2024-02</t>
        </is>
      </c>
      <c r="B7" s="12" t="n">
        <v>-0.0292</v>
      </c>
      <c r="C7" s="13" t="n">
        <v>-0.0543</v>
      </c>
      <c r="D7" s="13" t="n">
        <v>-0.0527</v>
      </c>
      <c r="E7" s="13" t="n">
        <v>-0.0895</v>
      </c>
      <c r="F7" s="13" t="n">
        <v>0.0178</v>
      </c>
      <c r="G7" s="13" t="n">
        <v>0.0054</v>
      </c>
      <c r="H7" s="14" t="n">
        <v>-0.039</v>
      </c>
    </row>
    <row r="8" ht="18" customHeight="1">
      <c r="A8" s="15" t="inlineStr">
        <is>
          <t>2024-03</t>
        </is>
      </c>
      <c r="B8" s="12" t="n">
        <v>0.0407</v>
      </c>
      <c r="C8" s="13" t="n">
        <v>0.0433</v>
      </c>
      <c r="D8" s="13" t="n">
        <v>0.0086</v>
      </c>
      <c r="E8" s="13" t="n">
        <v>0.0313</v>
      </c>
      <c r="F8" s="13" t="n">
        <v>-0.0336</v>
      </c>
      <c r="G8" s="13" t="n">
        <v>0.0023</v>
      </c>
      <c r="H8" s="14" t="n">
        <v>0.0271</v>
      </c>
    </row>
    <row r="9" ht="18" customHeight="1">
      <c r="A9" s="15" t="inlineStr">
        <is>
          <t>2024-04</t>
        </is>
      </c>
      <c r="B9" s="12" t="n">
        <v>-0.0291</v>
      </c>
      <c r="C9" s="13" t="n">
        <v>0.0246</v>
      </c>
      <c r="D9" s="13" t="n">
        <v>0.0313</v>
      </c>
      <c r="E9" s="13" t="n">
        <v>-0.017</v>
      </c>
      <c r="F9" s="13" t="n">
        <v>-0.0568</v>
      </c>
      <c r="G9" s="13" t="n">
        <v>0.001</v>
      </c>
      <c r="H9" s="14" t="n">
        <v>-0.0025</v>
      </c>
    </row>
    <row r="10" ht="18" customHeight="1">
      <c r="A10" s="15" t="inlineStr">
        <is>
          <t>2024-05</t>
        </is>
      </c>
      <c r="B10" s="12" t="n">
        <v>-0.033</v>
      </c>
      <c r="C10" s="13" t="n">
        <v>-0.0189</v>
      </c>
      <c r="D10" s="13" t="n">
        <v>-0.0022</v>
      </c>
      <c r="E10" s="13" t="n">
        <v>-0.0808</v>
      </c>
      <c r="F10" s="13" t="n">
        <v>0.0169</v>
      </c>
      <c r="G10" s="13" t="n">
        <v>0.0059</v>
      </c>
      <c r="H10" s="14" t="n">
        <v>-0.0204</v>
      </c>
    </row>
    <row r="11" ht="18" customHeight="1">
      <c r="A11" s="15" t="inlineStr">
        <is>
          <t>2024-06</t>
        </is>
      </c>
      <c r="B11" s="12" t="n">
        <v>0.0001</v>
      </c>
      <c r="C11" s="13" t="n">
        <v>0.0394</v>
      </c>
      <c r="D11" s="13" t="n">
        <v>-0.0039</v>
      </c>
      <c r="E11" s="13" t="n">
        <v>-0.024</v>
      </c>
      <c r="F11" s="13" t="n">
        <v>0.0864</v>
      </c>
      <c r="G11" s="13" t="n">
        <v>0.0023</v>
      </c>
      <c r="H11" s="14" t="n">
        <v>0.0102</v>
      </c>
    </row>
    <row r="12" ht="18" customHeight="1">
      <c r="A12" s="15" t="inlineStr">
        <is>
          <t>2024-07</t>
        </is>
      </c>
      <c r="B12" s="12" t="n">
        <v>0.0623</v>
      </c>
      <c r="C12" s="13" t="n">
        <v>0.0949</v>
      </c>
      <c r="D12" s="13" t="n">
        <v>-0.0175</v>
      </c>
      <c r="E12" s="13" t="n">
        <v>0.0716</v>
      </c>
      <c r="F12" s="13" t="n">
        <v>0.1235</v>
      </c>
      <c r="G12" s="13" t="n">
        <v>-0.0009</v>
      </c>
      <c r="H12" s="14" t="n">
        <v>0.0492</v>
      </c>
    </row>
    <row r="13" ht="18" customHeight="1">
      <c r="A13" s="15" t="inlineStr">
        <is>
          <t>2024-08</t>
        </is>
      </c>
      <c r="B13" s="12" t="n">
        <v>0.0764</v>
      </c>
      <c r="C13" s="13" t="n">
        <v>0.0314</v>
      </c>
      <c r="D13" s="13" t="n">
        <v>-0.0129</v>
      </c>
      <c r="E13" s="13" t="n">
        <v>0.0526</v>
      </c>
      <c r="F13" s="13" t="n">
        <v>-0.002</v>
      </c>
      <c r="G13" s="13" t="n">
        <v>-0.0022</v>
      </c>
      <c r="H13" s="14" t="n">
        <v>0.036</v>
      </c>
    </row>
    <row r="14" ht="18" customHeight="1">
      <c r="A14" s="15" t="inlineStr">
        <is>
          <t>2024-09</t>
        </is>
      </c>
      <c r="B14" s="12" t="n">
        <v>-0.0021</v>
      </c>
      <c r="C14" s="13" t="n">
        <v>0.0416</v>
      </c>
      <c r="D14" s="13" t="n">
        <v>0.0075</v>
      </c>
      <c r="E14" s="13" t="n">
        <v>-0.0053</v>
      </c>
      <c r="F14" s="13" t="n">
        <v>0.068</v>
      </c>
      <c r="G14" s="13" t="n">
        <v>0.005</v>
      </c>
      <c r="H14" s="14" t="n">
        <v>0.0127</v>
      </c>
    </row>
    <row r="15" ht="18" customHeight="1">
      <c r="A15" s="15" t="inlineStr">
        <is>
          <t>2024-10</t>
        </is>
      </c>
      <c r="B15" s="12" t="n">
        <v>0.095</v>
      </c>
      <c r="C15" s="13" t="n">
        <v>0.0646</v>
      </c>
      <c r="D15" s="13" t="n">
        <v>0.0017</v>
      </c>
      <c r="E15" s="13" t="n">
        <v>0.0148</v>
      </c>
      <c r="F15" s="13" t="n">
        <v>-0.0756</v>
      </c>
      <c r="G15" s="13" t="n">
        <v>0.008800000000000001</v>
      </c>
      <c r="H15" s="14" t="n">
        <v>0.0487</v>
      </c>
    </row>
    <row r="16" ht="18" customHeight="1">
      <c r="A16" s="15" t="inlineStr">
        <is>
          <t>2024-11</t>
        </is>
      </c>
      <c r="B16" s="12" t="n">
        <v>-0.0348</v>
      </c>
      <c r="C16" s="13" t="n">
        <v>-0.01</v>
      </c>
      <c r="D16" s="13" t="n">
        <v>-0.0058</v>
      </c>
      <c r="E16" s="13" t="n">
        <v>-0.0137</v>
      </c>
      <c r="F16" s="13" t="n">
        <v>0.0179</v>
      </c>
      <c r="G16" s="13" t="n">
        <v>-0.0023</v>
      </c>
      <c r="H16" s="14" t="n">
        <v>-0.0173</v>
      </c>
    </row>
    <row r="17" ht="18" customHeight="1">
      <c r="A17" s="15" t="inlineStr">
        <is>
          <t>2024-12</t>
        </is>
      </c>
      <c r="B17" s="12" t="n">
        <v>-0.0556</v>
      </c>
      <c r="C17" s="13" t="n">
        <v>-0.0423</v>
      </c>
      <c r="D17" s="13" t="n">
        <v>-0.012</v>
      </c>
      <c r="E17" s="13" t="n">
        <v>0.0395</v>
      </c>
      <c r="F17" s="13" t="n">
        <v>0.032</v>
      </c>
      <c r="G17" s="13" t="n">
        <v>0.0049</v>
      </c>
      <c r="H17" s="14" t="n">
        <v>-0.0299</v>
      </c>
    </row>
    <row r="18" ht="18" customHeight="1">
      <c r="A18" s="15" t="inlineStr">
        <is>
          <t>2025-01</t>
        </is>
      </c>
      <c r="B18" s="12" t="n">
        <v>0.0004</v>
      </c>
      <c r="C18" s="13" t="n">
        <v>-0.0443</v>
      </c>
      <c r="D18" s="13" t="n">
        <v>0.007900000000000001</v>
      </c>
      <c r="E18" s="13" t="n">
        <v>-0.0194</v>
      </c>
      <c r="F18" s="13" t="n">
        <v>-0.1258</v>
      </c>
      <c r="G18" s="13" t="n">
        <v>-0.0048</v>
      </c>
      <c r="H18" s="14" t="n">
        <v>-0.0142</v>
      </c>
    </row>
    <row r="19" ht="18" customHeight="1">
      <c r="A19" s="15" t="inlineStr">
        <is>
          <t>2025-02</t>
        </is>
      </c>
      <c r="B19" s="12" t="n">
        <v>-0.0077</v>
      </c>
      <c r="C19" s="13" t="n">
        <v>0.0271</v>
      </c>
      <c r="D19" s="13" t="n">
        <v>0.0399</v>
      </c>
      <c r="E19" s="13" t="n">
        <v>-0.0046</v>
      </c>
      <c r="F19" s="13" t="n">
        <v>0.0101</v>
      </c>
      <c r="G19" s="13" t="n">
        <v>0.0078</v>
      </c>
      <c r="H19" s="14" t="n">
        <v>0.013</v>
      </c>
    </row>
    <row r="20" ht="18" customHeight="1">
      <c r="A20" s="15" t="inlineStr">
        <is>
          <t>2025-03</t>
        </is>
      </c>
      <c r="B20" s="12" t="n">
        <v>0.0629</v>
      </c>
      <c r="C20" s="13" t="n">
        <v>0.0267</v>
      </c>
      <c r="D20" s="13" t="n">
        <v>-0.008500000000000001</v>
      </c>
      <c r="E20" s="13" t="n">
        <v>0.0333</v>
      </c>
      <c r="F20" s="13" t="n">
        <v>-0.0057</v>
      </c>
      <c r="G20" s="13" t="n">
        <v>-0.0015</v>
      </c>
      <c r="H20" s="14" t="n">
        <v>0.0297</v>
      </c>
    </row>
    <row r="21" ht="18" customHeight="1">
      <c r="A21" s="15" t="inlineStr">
        <is>
          <t>2025-04</t>
        </is>
      </c>
      <c r="B21" s="12" t="n">
        <v>-0.0293</v>
      </c>
      <c r="C21" s="13" t="n">
        <v>-0.0246</v>
      </c>
      <c r="D21" s="13" t="n">
        <v>-0.0297</v>
      </c>
      <c r="E21" s="13" t="n">
        <v>-0.0014</v>
      </c>
      <c r="F21" s="13" t="n">
        <v>0.0073</v>
      </c>
      <c r="G21" s="13" t="n">
        <v>0.0063</v>
      </c>
      <c r="H21" s="14" t="n">
        <v>-0.0235</v>
      </c>
    </row>
    <row r="22" ht="18" customHeight="1">
      <c r="A22" s="15" t="inlineStr">
        <is>
          <t>2025-05</t>
        </is>
      </c>
      <c r="B22" s="12" t="n">
        <v>0.0436</v>
      </c>
      <c r="C22" s="13" t="n">
        <v>0.0248</v>
      </c>
      <c r="D22" s="13" t="n">
        <v>0.0264</v>
      </c>
      <c r="E22" s="13" t="n">
        <v>0.03</v>
      </c>
      <c r="F22" s="13" t="n">
        <v>-0.0618</v>
      </c>
      <c r="G22" s="13" t="n">
        <v>0.0046</v>
      </c>
      <c r="H22" s="14" t="n">
        <v>0.0276</v>
      </c>
    </row>
    <row r="23" ht="18" customHeight="1">
      <c r="A23" s="15" t="inlineStr">
        <is>
          <t>2025-06</t>
        </is>
      </c>
      <c r="B23" s="12" t="n">
        <v>-0.0288</v>
      </c>
      <c r="C23" s="13" t="n">
        <v>-0.0274</v>
      </c>
      <c r="D23" s="13" t="n">
        <v>0.0027</v>
      </c>
      <c r="E23" s="13" t="n">
        <v>0.0475</v>
      </c>
      <c r="F23" s="13" t="n">
        <v>0.0325</v>
      </c>
      <c r="G23" s="13" t="n">
        <v>0.0004</v>
      </c>
      <c r="H23" s="14" t="n">
        <v>-0.0123</v>
      </c>
    </row>
    <row r="24" ht="18" customHeight="1">
      <c r="A24" s="15" t="inlineStr">
        <is>
          <t>2025-07</t>
        </is>
      </c>
      <c r="B24" s="12" t="n">
        <v>-0.0052</v>
      </c>
      <c r="C24" s="13" t="n">
        <v>0.0571</v>
      </c>
      <c r="D24" s="13" t="n">
        <v>0.002</v>
      </c>
      <c r="E24" s="13" t="n">
        <v>0.0293</v>
      </c>
      <c r="F24" s="13" t="n">
        <v>0.0857</v>
      </c>
      <c r="G24" s="13" t="n">
        <v>-0.0069</v>
      </c>
      <c r="H24" s="14" t="n">
        <v>0.0152</v>
      </c>
    </row>
    <row r="25" ht="18" customHeight="1">
      <c r="A25" s="15" t="inlineStr">
        <is>
          <t>2025-08</t>
        </is>
      </c>
      <c r="B25" s="12" t="n">
        <v>0.0147</v>
      </c>
      <c r="C25" s="13" t="n">
        <v>-0.0121</v>
      </c>
      <c r="D25" s="13" t="n">
        <v>-0.0044</v>
      </c>
      <c r="E25" s="13" t="n">
        <v>-0.0837</v>
      </c>
      <c r="F25" s="13" t="n">
        <v>-0.0058</v>
      </c>
      <c r="G25" s="13" t="n">
        <v>0.004</v>
      </c>
      <c r="H25" s="14" t="n">
        <v>-0.0019</v>
      </c>
    </row>
    <row r="26" ht="18" customHeight="1">
      <c r="A26" s="15" t="inlineStr">
        <is>
          <t>2025-09</t>
        </is>
      </c>
      <c r="B26" s="12" t="n">
        <v>0.0046</v>
      </c>
      <c r="C26" s="13" t="n">
        <v>-0.0091</v>
      </c>
      <c r="D26" s="13" t="n">
        <v>0.012</v>
      </c>
      <c r="E26" s="13" t="n">
        <v>-0.0027</v>
      </c>
      <c r="F26" s="13" t="n">
        <v>-0.0077</v>
      </c>
      <c r="G26" s="13" t="n">
        <v>0.0009</v>
      </c>
      <c r="H26" s="14" t="n">
        <v>0.0025</v>
      </c>
    </row>
    <row r="27" ht="18" customHeight="1">
      <c r="A27" s="15" t="inlineStr">
        <is>
          <t>2025-10</t>
        </is>
      </c>
      <c r="B27" s="12" t="n">
        <v>0.0437</v>
      </c>
      <c r="C27" s="13" t="n">
        <v>0.0398</v>
      </c>
      <c r="D27" s="13" t="n">
        <v>0.0114</v>
      </c>
      <c r="E27" s="13" t="n">
        <v>0.0529</v>
      </c>
      <c r="F27" s="13" t="n">
        <v>0.0769</v>
      </c>
      <c r="G27" s="13" t="n">
        <v>0.0019</v>
      </c>
      <c r="H27" s="14" t="n">
        <v>0.0349</v>
      </c>
    </row>
    <row r="28" ht="18" customHeight="1">
      <c r="A28" s="15" t="inlineStr">
        <is>
          <t>2025-11</t>
        </is>
      </c>
      <c r="B28" s="12" t="n">
        <v>-0.0161</v>
      </c>
      <c r="C28" s="13" t="n">
        <v>-0.012</v>
      </c>
      <c r="D28" s="13" t="n">
        <v>0.0071</v>
      </c>
      <c r="E28" s="13" t="n">
        <v>-0.0149</v>
      </c>
      <c r="F28" s="13" t="n">
        <v>-0.0005</v>
      </c>
      <c r="G28" s="13" t="n">
        <v>0.0021</v>
      </c>
      <c r="H28" s="14" t="n">
        <v>-0.0077</v>
      </c>
    </row>
    <row r="29" ht="18" customHeight="1">
      <c r="A29" s="15" t="inlineStr">
        <is>
          <t>2025-12</t>
        </is>
      </c>
      <c r="B29" s="12" t="n">
        <v>-0.0117</v>
      </c>
      <c r="C29" s="13" t="n">
        <v>-0.0389</v>
      </c>
      <c r="D29" s="13" t="n">
        <v>0.0534</v>
      </c>
      <c r="E29" s="13" t="n">
        <v>-0.0512</v>
      </c>
      <c r="F29" s="13" t="n">
        <v>0.0654</v>
      </c>
      <c r="G29" s="13" t="n">
        <v>0.0065</v>
      </c>
      <c r="H29" s="14" t="n">
        <v>0.0019</v>
      </c>
    </row>
    <row r="30" ht="18" customHeight="1">
      <c r="A30" s="15" t="inlineStr">
        <is>
          <t>2026-01</t>
        </is>
      </c>
      <c r="B30" s="12" t="n">
        <v>0.0584</v>
      </c>
      <c r="C30" s="13" t="n">
        <v>0.0624</v>
      </c>
      <c r="D30" s="13" t="n">
        <v>0.0008</v>
      </c>
      <c r="E30" s="13" t="n">
        <v>0.0842</v>
      </c>
      <c r="F30" s="13" t="n">
        <v>0.0174</v>
      </c>
      <c r="G30" s="13" t="n">
        <v>-0.0017</v>
      </c>
      <c r="H30" s="14" t="n">
        <v>0.041</v>
      </c>
    </row>
    <row r="31" ht="18" customHeight="1">
      <c r="A31" s="15" t="inlineStr">
        <is>
          <t>2026-02</t>
        </is>
      </c>
      <c r="B31" s="12" t="n">
        <v>0.0404</v>
      </c>
      <c r="C31" s="13" t="n">
        <v>0.08599999999999999</v>
      </c>
      <c r="D31" s="13" t="n">
        <v>-0.019</v>
      </c>
      <c r="E31" s="13" t="n">
        <v>-0.005</v>
      </c>
      <c r="F31" s="13" t="n">
        <v>0.0431</v>
      </c>
      <c r="G31" s="13" t="n">
        <v>0.0047</v>
      </c>
      <c r="H31" s="14" t="n">
        <v>0.0308</v>
      </c>
    </row>
    <row r="32" ht="18" customHeight="1">
      <c r="A32" s="15" t="inlineStr">
        <is>
          <t>2026-03</t>
        </is>
      </c>
      <c r="B32" s="12" t="n">
        <v>0.0306</v>
      </c>
      <c r="C32" s="13" t="n">
        <v>-0.008699999999999999</v>
      </c>
      <c r="D32" s="13" t="n">
        <v>-0.007900000000000001</v>
      </c>
      <c r="E32" s="13" t="n">
        <v>-0.0048</v>
      </c>
      <c r="F32" s="13" t="n">
        <v>-0.0594</v>
      </c>
      <c r="G32" s="13" t="n">
        <v>0.0002</v>
      </c>
      <c r="H32" s="14" t="n">
        <v>0.0053</v>
      </c>
    </row>
    <row r="33" ht="18" customHeight="1">
      <c r="A33" s="15" t="inlineStr">
        <is>
          <t>2026-04</t>
        </is>
      </c>
      <c r="B33" s="12" t="n">
        <v>0.024</v>
      </c>
      <c r="C33" s="13" t="n">
        <v>0.0625</v>
      </c>
      <c r="D33" s="13" t="n">
        <v>0.0032</v>
      </c>
      <c r="E33" s="13" t="n">
        <v>0.0332</v>
      </c>
      <c r="F33" s="13" t="n">
        <v>0.03</v>
      </c>
      <c r="G33" s="13" t="n">
        <v>0.0004</v>
      </c>
      <c r="H33" s="14" t="n">
        <v>0.0261</v>
      </c>
    </row>
    <row r="34" ht="18" customHeight="1">
      <c r="A34" s="15" t="inlineStr">
        <is>
          <t>2026-05</t>
        </is>
      </c>
      <c r="B34" s="12" t="n">
        <v>-0.026</v>
      </c>
      <c r="C34" s="13" t="n">
        <v>0.0232</v>
      </c>
      <c r="D34" s="13" t="n">
        <v>-0.0022</v>
      </c>
      <c r="E34" s="13" t="n">
        <v>0.0065</v>
      </c>
      <c r="F34" s="13" t="n">
        <v>0.0287</v>
      </c>
      <c r="G34" s="13" t="n">
        <v>0.0005999999999999999</v>
      </c>
      <c r="H34" s="14" t="n">
        <v>-0.0045</v>
      </c>
    </row>
    <row r="35" ht="18" customHeight="1">
      <c r="A35" s="15" t="inlineStr">
        <is>
          <t>2026-06</t>
        </is>
      </c>
      <c r="B35" s="12" t="n">
        <v>0.0361</v>
      </c>
      <c r="C35" s="13" t="n">
        <v>-0.0143</v>
      </c>
      <c r="D35" s="13" t="n">
        <v>-0.0109</v>
      </c>
      <c r="E35" s="13" t="n">
        <v>0.0175</v>
      </c>
      <c r="F35" s="13" t="n">
        <v>0.0451</v>
      </c>
      <c r="G35" s="13" t="n">
        <v>0.0009</v>
      </c>
      <c r="H35" s="14" t="n">
        <v>0.012</v>
      </c>
    </row>
    <row r="36" ht="18" customHeight="1">
      <c r="A36" s="15" t="inlineStr">
        <is>
          <t>2026-07</t>
        </is>
      </c>
      <c r="B36" s="12" t="n">
        <v>0.0233</v>
      </c>
      <c r="C36" s="13" t="n">
        <v>-0.0281</v>
      </c>
      <c r="D36" s="13" t="n">
        <v>0.0241</v>
      </c>
      <c r="E36" s="13" t="n">
        <v>-0.0077</v>
      </c>
      <c r="F36" s="13" t="n">
        <v>-0.0598</v>
      </c>
      <c r="G36" s="13" t="n">
        <v>0.0083</v>
      </c>
      <c r="H36" s="14" t="n">
        <v>0.0068</v>
      </c>
    </row>
    <row r="37" ht="18" customHeight="1">
      <c r="A37" s="15" t="inlineStr">
        <is>
          <t>2026-08</t>
        </is>
      </c>
      <c r="B37" s="12" t="n">
        <v>-0.07679999999999999</v>
      </c>
      <c r="C37" s="13" t="n">
        <v>-0.0383</v>
      </c>
      <c r="D37" s="13" t="n">
        <v>-0.001</v>
      </c>
      <c r="E37" s="13" t="n">
        <v>-0.0143</v>
      </c>
      <c r="F37" s="13" t="n">
        <v>0.0285</v>
      </c>
      <c r="G37" s="13" t="n">
        <v>0.0143</v>
      </c>
      <c r="H37" s="14" t="n">
        <v>-0.0372</v>
      </c>
    </row>
    <row r="38" ht="18" customHeight="1">
      <c r="A38" s="15" t="inlineStr">
        <is>
          <t>2026-09</t>
        </is>
      </c>
      <c r="B38" s="12" t="n">
        <v>0.0136</v>
      </c>
      <c r="C38" s="13" t="n">
        <v>-0.0141</v>
      </c>
      <c r="D38" s="13" t="n">
        <v>0.0303</v>
      </c>
      <c r="E38" s="13" t="n">
        <v>0.0064</v>
      </c>
      <c r="F38" s="13" t="n">
        <v>-0.0517</v>
      </c>
      <c r="G38" s="13" t="n">
        <v>-0.012</v>
      </c>
      <c r="H38" s="14" t="n">
        <v>0.0073</v>
      </c>
    </row>
    <row r="39" ht="18" customHeight="1">
      <c r="A39" s="15" t="inlineStr">
        <is>
          <t>2026-10</t>
        </is>
      </c>
      <c r="B39" s="12" t="n">
        <v>-0.0441</v>
      </c>
      <c r="C39" s="13" t="n">
        <v>-0.0197</v>
      </c>
      <c r="D39" s="13" t="n">
        <v>0.0325</v>
      </c>
      <c r="E39" s="13" t="n">
        <v>-0.0054</v>
      </c>
      <c r="F39" s="13" t="n">
        <v>-0.07199999999999999</v>
      </c>
      <c r="G39" s="13" t="n">
        <v>0.0128</v>
      </c>
      <c r="H39" s="14" t="n">
        <v>-0.0167</v>
      </c>
    </row>
    <row r="40" ht="18" customHeight="1">
      <c r="A40" s="15" t="inlineStr">
        <is>
          <t>2026-11</t>
        </is>
      </c>
      <c r="B40" s="12" t="n">
        <v>-0.0302</v>
      </c>
      <c r="C40" s="13" t="n">
        <v>0.0204</v>
      </c>
      <c r="D40" s="13" t="n">
        <v>0.0019</v>
      </c>
      <c r="E40" s="13" t="n">
        <v>0.0622</v>
      </c>
      <c r="F40" s="13" t="n">
        <v>-0.0843</v>
      </c>
      <c r="G40" s="13" t="n">
        <v>0.0052</v>
      </c>
      <c r="H40" s="14" t="n">
        <v>-0.008399999999999999</v>
      </c>
    </row>
    <row r="41" ht="18" customHeight="1">
      <c r="A41" s="15" t="inlineStr">
        <is>
          <t>2026-12</t>
        </is>
      </c>
      <c r="B41" s="12" t="n">
        <v>0.0626</v>
      </c>
      <c r="C41" s="13" t="n">
        <v>0.0417</v>
      </c>
      <c r="D41" s="13" t="n">
        <v>0.0276</v>
      </c>
      <c r="E41" s="13" t="n">
        <v>0.0296</v>
      </c>
      <c r="F41" s="13" t="n">
        <v>0.0271</v>
      </c>
      <c r="G41" s="13" t="n">
        <v>-0.0029</v>
      </c>
      <c r="H41" s="14" t="n">
        <v>0.043</v>
      </c>
    </row>
  </sheetData>
  <mergeCells count="3">
    <mergeCell ref="A4:H4"/>
    <mergeCell ref="A2:H2"/>
    <mergeCell ref="A1:H1"/>
  </mergeCells>
  <pageMargins left="0.75" right="0.75" top="1" bottom="1" header="0.5" footer="0.5"/>
</worksheet>
</file>

<file path=xl/worksheets/sheet4.xml><?xml version="1.0" encoding="utf-8"?>
<s:worksheet xmlns:s="http://schemas.openxmlformats.org/spreadsheetml/2006/main">
  <s:sheetPr>
    <s:outlinePr summaryBelow="1" summaryRight="1"/>
    <s:pageSetUpPr/>
  </s:sheetPr>
  <s:dimension ref="A1:K20"/>
  <s:sheetViews>
    <s:sheetView showGridLines="0" zoomScale="100" workbookViewId="0">
      <s:selection activeCell="A1" sqref="A1"/>
    </s:sheetView>
  </s:sheetViews>
  <s:sheetFormatPr baseColWidth="8" defaultRowHeight="15"/>
  <s:cols>
    <s:col width="22.5" customWidth="1" min="1" max="1"/>
    <s:col width="20.63" customWidth="1" min="2" max="2"/>
    <s:col width="3.5" customWidth="1" min="3" max="3"/>
    <s:col width="15" customWidth="1" min="4" max="4"/>
    <s:col width="12.5" customWidth="1" min="5" max="5"/>
    <s:col width="13.75" customWidth="1" min="6" max="6"/>
    <s:col width="13.75" customWidth="1" min="7" max="7"/>
    <s:col width="15" customWidth="1" min="8" max="8"/>
    <s:col width="13.75" customWidth="1" min="9" max="9"/>
    <s:col width="13.75" customWidth="1" min="10" max="10"/>
    <s:col width="13.75" customWidth="1" min="11" max="11"/>
  </s:cols>
  <s:sheetData>
    <s:row r="1" ht="25.5" customHeight="1">
      <s:c r="A1" s="1" t="inlineStr">
        <s:is>
          <s:t>Portfolio Results &amp; Risk Metrics</s:t>
        </s:is>
      </s:c>
    </s:row>
    <s:row r="2" ht="31.5" customHeight="1">
      <s:c r="A2" s="2" t="inlineStr">
        <s:is>
          <s:t>Summary portfolio performance, down-tail risk metrics, and optimal allocation weights.</s:t>
        </s:is>
      </s:c>
    </s:row>
    <s:row r="3" ht="18" customHeight="1"/>
    <s:row r="4" ht="18" customHeight="1">
      <s:c r="A4" s="3" t="inlineStr">
        <s:is>
          <s:t>Portfolio summary</s:t>
        </s:is>
      </s:c>
      <s:c r="D4" s="3" t="inlineStr">
        <s:is>
          <s:t>Asset allocations &amp; risk shares</s:t>
        </s:is>
      </s:c>
    </s:row>
    <s:row r="5" ht="24" customHeight="1">
      <s:c r="A5" s="16" cm="1">
        <s:f t="array" ref="A5:B17">_xldudf_BF_OUTPUT("summary")</s:f>
      </s:c>
      <s:c r="B5" s="16"/>
      <s:c r="D5" s="16" cm="1">
        <s:f t="array" ref="D5:K20">_xldudf_BF_OUTPUT("allocations")</s:f>
      </s:c>
      <s:c r="E5" s="16"/>
      <s:c r="F5" s="16"/>
      <s:c r="G5" s="16"/>
      <s:c r="H5" s="16"/>
      <s:c r="I5" s="16"/>
      <s:c r="J5" s="16"/>
      <s:c r="K5" s="16"/>
    </s:row>
    <s:row r="6" ht="24" customHeight="1">
      <s:c r="A6" s="17"/>
      <s:c r="B6" s="17"/>
      <s:c r="D6" s="17"/>
      <s:c r="E6" s="17"/>
      <s:c r="F6" s="17"/>
      <s:c r="G6" s="17"/>
      <s:c r="H6" s="17"/>
      <s:c r="I6" s="17"/>
      <s:c r="J6" s="17"/>
      <s:c r="K6" s="17"/>
    </s:row>
    <s:row r="7" ht="24" customHeight="1">
      <s:c r="A7" s="17"/>
      <s:c r="B7" s="17"/>
      <s:c r="D7" s="17"/>
      <s:c r="E7" s="17"/>
      <s:c r="F7" s="17"/>
      <s:c r="G7" s="17"/>
      <s:c r="H7" s="17"/>
      <s:c r="I7" s="17"/>
      <s:c r="J7" s="17"/>
      <s:c r="K7" s="17"/>
    </s:row>
    <s:row r="8" ht="24" customHeight="1">
      <s:c r="A8" s="17"/>
      <s:c r="B8" s="17"/>
      <s:c r="D8" s="17"/>
      <s:c r="E8" s="17"/>
      <s:c r="F8" s="17"/>
      <s:c r="G8" s="17"/>
      <s:c r="H8" s="17"/>
      <s:c r="I8" s="17"/>
      <s:c r="J8" s="17"/>
      <s:c r="K8" s="17"/>
    </s:row>
    <s:row r="9" ht="24" customHeight="1">
      <s:c r="A9" s="17"/>
      <s:c r="B9" s="17"/>
      <s:c r="D9" s="17"/>
      <s:c r="E9" s="17"/>
      <s:c r="F9" s="17"/>
      <s:c r="G9" s="17"/>
      <s:c r="H9" s="17"/>
      <s:c r="I9" s="17"/>
      <s:c r="J9" s="17"/>
      <s:c r="K9" s="17"/>
    </s:row>
    <s:row r="10" ht="24" customHeight="1">
      <s:c r="A10" s="17"/>
      <s:c r="B10" s="17"/>
      <s:c r="D10" s="17"/>
      <s:c r="E10" s="17"/>
      <s:c r="F10" s="17"/>
      <s:c r="G10" s="17"/>
      <s:c r="H10" s="17"/>
      <s:c r="I10" s="17"/>
      <s:c r="J10" s="17"/>
      <s:c r="K10" s="17"/>
    </s:row>
    <s:row r="11" ht="24" customHeight="1">
      <s:c r="A11" s="17"/>
      <s:c r="B11" s="17"/>
      <s:c r="D11" s="17"/>
      <s:c r="E11" s="17"/>
      <s:c r="F11" s="17"/>
      <s:c r="G11" s="17"/>
      <s:c r="H11" s="17"/>
      <s:c r="I11" s="17"/>
      <s:c r="J11" s="17"/>
      <s:c r="K11" s="17"/>
    </s:row>
    <s:row r="12" ht="24" customHeight="1">
      <s:c r="A12" s="17"/>
      <s:c r="B12" s="17"/>
      <s:c r="D12" s="17"/>
      <s:c r="E12" s="17"/>
      <s:c r="F12" s="17"/>
      <s:c r="G12" s="17"/>
      <s:c r="H12" s="17"/>
      <s:c r="I12" s="17"/>
      <s:c r="J12" s="17"/>
      <s:c r="K12" s="17"/>
    </s:row>
    <s:row r="13" ht="24" customHeight="1">
      <s:c r="A13" s="17"/>
      <s:c r="B13" s="17"/>
      <s:c r="D13" s="17"/>
      <s:c r="E13" s="17"/>
      <s:c r="F13" s="17"/>
      <s:c r="G13" s="17"/>
      <s:c r="H13" s="17"/>
      <s:c r="I13" s="17"/>
      <s:c r="J13" s="17"/>
      <s:c r="K13" s="17"/>
    </s:row>
    <s:row r="14" ht="24" customHeight="1">
      <s:c r="A14" s="17"/>
      <s:c r="B14" s="17"/>
      <s:c r="D14" s="17"/>
      <s:c r="E14" s="17"/>
      <s:c r="F14" s="17"/>
      <s:c r="G14" s="17"/>
      <s:c r="H14" s="17"/>
      <s:c r="I14" s="17"/>
      <s:c r="J14" s="17"/>
      <s:c r="K14" s="17"/>
    </s:row>
    <s:row r="15" ht="24" customHeight="1">
      <s:c r="A15" s="17"/>
      <s:c r="B15" s="17"/>
      <s:c r="D15" s="17"/>
      <s:c r="E15" s="17"/>
      <s:c r="F15" s="17"/>
      <s:c r="G15" s="17"/>
      <s:c r="H15" s="17"/>
      <s:c r="I15" s="17"/>
      <s:c r="J15" s="17"/>
      <s:c r="K15" s="17"/>
    </s:row>
    <s:row r="16" ht="24" customHeight="1">
      <s:c r="A16" s="17"/>
      <s:c r="B16" s="17"/>
      <s:c r="D16" s="17"/>
      <s:c r="E16" s="17"/>
      <s:c r="F16" s="17"/>
      <s:c r="G16" s="17"/>
      <s:c r="H16" s="17"/>
      <s:c r="I16" s="17"/>
      <s:c r="J16" s="17"/>
      <s:c r="K16" s="17"/>
    </s:row>
    <s:row r="17" ht="24" customHeight="1">
      <s:c r="A17" s="17"/>
      <s:c r="B17" s="17"/>
      <s:c r="D17" s="17"/>
      <s:c r="E17" s="17"/>
      <s:c r="F17" s="17"/>
      <s:c r="G17" s="17"/>
      <s:c r="H17" s="17"/>
      <s:c r="I17" s="17"/>
      <s:c r="J17" s="17"/>
      <s:c r="K17" s="17"/>
    </s:row>
    <s:row r="18" ht="18" customHeight="1">
      <s:c r="D18" s="17"/>
      <s:c r="E18" s="17"/>
      <s:c r="F18" s="17"/>
      <s:c r="G18" s="17"/>
      <s:c r="H18" s="17"/>
      <s:c r="I18" s="17"/>
      <s:c r="J18" s="17"/>
      <s:c r="K18" s="17"/>
    </s:row>
    <s:row r="19" ht="18" customHeight="1">
      <s:c r="D19" s="17"/>
      <s:c r="E19" s="17"/>
      <s:c r="F19" s="17"/>
      <s:c r="G19" s="17"/>
      <s:c r="H19" s="17"/>
      <s:c r="I19" s="17"/>
      <s:c r="J19" s="17"/>
      <s:c r="K19" s="17"/>
    </s:row>
    <s:row r="20" ht="18" customHeight="1">
      <s:c r="D20" s="17"/>
      <s:c r="E20" s="17"/>
      <s:c r="F20" s="17"/>
      <s:c r="G20" s="17"/>
      <s:c r="H20" s="17"/>
      <s:c r="I20" s="17"/>
      <s:c r="J20" s="17"/>
      <s:c r="K20" s="17"/>
    </s:row>
  </s:sheetData>
  <s:mergeCells count="4">
    <s:mergeCell ref="A2:K2"/>
    <s:mergeCell ref="A1:K1"/>
    <s:mergeCell ref="A4:B4"/>
    <s:mergeCell ref="D4:K4"/>
  </s:mergeCells>
  <s:pageMargins left="0.75" right="0.75" top="1" bottom="1" header="0.5" footer="0.5"/>
</s:worksheet>
</file>

<file path=xl/worksheets/sheet5.xml><?xml version="1.0" encoding="utf-8"?>
<s:worksheet xmlns:s="http://schemas.openxmlformats.org/spreadsheetml/2006/main">
  <s:sheetPr>
    <s:outlinePr summaryBelow="1" summaryRight="1"/>
    <s:pageSetUpPr/>
  </s:sheetPr>
  <s:dimension ref="A1:F25"/>
  <s:sheetViews>
    <s:sheetView showGridLines="0" zoomScale="100" workbookViewId="0">
      <s:pane ySplit="5" topLeftCell="A6" activePane="bottomLeft" state="frozen"/>
      <s:selection pane="bottomLeft" activeCell="A1" sqref="A1"/>
    </s:sheetView>
  </s:sheetViews>
  <s:sheetFormatPr baseColWidth="8" defaultRowHeight="15"/>
  <s:cols>
    <s:col width="13.75" customWidth="1" min="1" max="1"/>
    <s:col width="15" customWidth="1" min="2" max="2"/>
    <s:col width="15" customWidth="1" min="3" max="3"/>
    <s:col width="15" customWidth="1" min="4" max="4"/>
    <s:col width="18.75" customWidth="1" min="5" max="5"/>
    <s:col width="17.5" customWidth="1" min="6" max="6"/>
  </s:cols>
  <s:sheetData>
    <s:row r="1" ht="25.5" customHeight="1">
      <s:c r="A1" s="1" t="inlineStr">
        <s:is>
          <s:t>Efficient Frontier &amp; Tradeoffs</s:t>
        </s:is>
      </s:c>
    </s:row>
    <s:row r="2" ht="31.5" customHeight="1">
      <s:c r="A2" s="2" t="inlineStr">
        <s:is>
          <s:t>Parametric efficient frontier points spanning minimum variance to maximum return.</s:t>
        </s:is>
      </s:c>
    </s:row>
    <s:row r="3" ht="18" customHeight="1"/>
    <s:row r="4" ht="18" customHeight="1">
      <s:c r="A4" s="3" t="inlineStr">
        <s:is>
          <s:t>Frontier curve points</s:t>
        </s:is>
      </s:c>
    </s:row>
    <s:row r="5" ht="24" customHeight="1">
      <s:c r="A5" s="16" cm="1">
        <s:f t="array" ref="A5:F25">_xldudf_BF_OUTPUT("frontier")</s:f>
      </s:c>
      <s:c r="B5" s="16"/>
      <s:c r="C5" s="16"/>
      <s:c r="D5" s="16"/>
      <s:c r="E5" s="16"/>
      <s:c r="F5" s="16"/>
    </s:row>
    <s:row r="6" ht="18" customHeight="1">
      <s:c r="A6" s="17"/>
      <s:c r="B6" s="17"/>
      <s:c r="C6" s="17"/>
      <s:c r="D6" s="17"/>
      <s:c r="E6" s="17"/>
      <s:c r="F6" s="17"/>
    </s:row>
    <s:row r="7" ht="18" customHeight="1">
      <s:c r="A7" s="17"/>
      <s:c r="B7" s="17"/>
      <s:c r="C7" s="17"/>
      <s:c r="D7" s="17"/>
      <s:c r="E7" s="17"/>
      <s:c r="F7" s="17"/>
    </s:row>
    <s:row r="8" ht="18" customHeight="1">
      <s:c r="A8" s="17"/>
      <s:c r="B8" s="17"/>
      <s:c r="C8" s="17"/>
      <s:c r="D8" s="17"/>
      <s:c r="E8" s="17"/>
      <s:c r="F8" s="17"/>
    </s:row>
    <s:row r="9" ht="18" customHeight="1">
      <s:c r="A9" s="17"/>
      <s:c r="B9" s="17"/>
      <s:c r="C9" s="17"/>
      <s:c r="D9" s="17"/>
      <s:c r="E9" s="17"/>
      <s:c r="F9" s="17"/>
    </s:row>
    <s:row r="10" ht="18" customHeight="1">
      <s:c r="A10" s="17"/>
      <s:c r="B10" s="17"/>
      <s:c r="C10" s="17"/>
      <s:c r="D10" s="17"/>
      <s:c r="E10" s="17"/>
      <s:c r="F10" s="17"/>
    </s:row>
    <s:row r="11" ht="18" customHeight="1">
      <s:c r="A11" s="17"/>
      <s:c r="B11" s="17"/>
      <s:c r="C11" s="17"/>
      <s:c r="D11" s="17"/>
      <s:c r="E11" s="17"/>
      <s:c r="F11" s="17"/>
    </s:row>
    <s:row r="12" ht="18" customHeight="1">
      <s:c r="A12" s="17"/>
      <s:c r="B12" s="17"/>
      <s:c r="C12" s="17"/>
      <s:c r="D12" s="17"/>
      <s:c r="E12" s="17"/>
      <s:c r="F12" s="17"/>
    </s:row>
    <s:row r="13" ht="18" customHeight="1">
      <s:c r="A13" s="17"/>
      <s:c r="B13" s="17"/>
      <s:c r="C13" s="17"/>
      <s:c r="D13" s="17"/>
      <s:c r="E13" s="17"/>
      <s:c r="F13" s="17"/>
    </s:row>
    <s:row r="14" ht="18" customHeight="1">
      <s:c r="A14" s="17"/>
      <s:c r="B14" s="17"/>
      <s:c r="C14" s="17"/>
      <s:c r="D14" s="17"/>
      <s:c r="E14" s="17"/>
      <s:c r="F14" s="17"/>
    </s:row>
    <s:row r="15" ht="18" customHeight="1">
      <s:c r="A15" s="17"/>
      <s:c r="B15" s="17"/>
      <s:c r="C15" s="17"/>
      <s:c r="D15" s="17"/>
      <s:c r="E15" s="17"/>
      <s:c r="F15" s="17"/>
    </s:row>
    <s:row r="16" ht="18" customHeight="1">
      <s:c r="A16" s="17"/>
      <s:c r="B16" s="17"/>
      <s:c r="C16" s="17"/>
      <s:c r="D16" s="17"/>
      <s:c r="E16" s="17"/>
      <s:c r="F16" s="17"/>
    </s:row>
    <s:row r="17" ht="18" customHeight="1">
      <s:c r="A17" s="17"/>
      <s:c r="B17" s="17"/>
      <s:c r="C17" s="17"/>
      <s:c r="D17" s="17"/>
      <s:c r="E17" s="17"/>
      <s:c r="F17" s="17"/>
    </s:row>
    <s:row r="18" ht="18" customHeight="1">
      <s:c r="A18" s="17"/>
      <s:c r="B18" s="17"/>
      <s:c r="C18" s="17"/>
      <s:c r="D18" s="17"/>
      <s:c r="E18" s="17"/>
      <s:c r="F18" s="17"/>
    </s:row>
    <s:row r="19" ht="18" customHeight="1">
      <s:c r="A19" s="17"/>
      <s:c r="B19" s="17"/>
      <s:c r="C19" s="17"/>
      <s:c r="D19" s="17"/>
      <s:c r="E19" s="17"/>
      <s:c r="F19" s="17"/>
    </s:row>
    <s:row r="20" ht="18" customHeight="1">
      <s:c r="A20" s="17"/>
      <s:c r="B20" s="17"/>
      <s:c r="C20" s="17"/>
      <s:c r="D20" s="17"/>
      <s:c r="E20" s="17"/>
      <s:c r="F20" s="17"/>
    </s:row>
    <s:row r="21" ht="18" customHeight="1">
      <s:c r="A21" s="17"/>
      <s:c r="B21" s="17"/>
      <s:c r="C21" s="17"/>
      <s:c r="D21" s="17"/>
      <s:c r="E21" s="17"/>
      <s:c r="F21" s="17"/>
    </s:row>
    <s:row r="22" ht="18" customHeight="1">
      <s:c r="A22" s="17"/>
      <s:c r="B22" s="17"/>
      <s:c r="C22" s="17"/>
      <s:c r="D22" s="17"/>
      <s:c r="E22" s="17"/>
      <s:c r="F22" s="17"/>
    </s:row>
    <s:row r="23" ht="18" customHeight="1">
      <s:c r="A23" s="17"/>
      <s:c r="B23" s="17"/>
      <s:c r="C23" s="17"/>
      <s:c r="D23" s="17"/>
      <s:c r="E23" s="17"/>
      <s:c r="F23" s="17"/>
    </s:row>
    <s:row r="24" ht="18" customHeight="1">
      <s:c r="A24" s="17"/>
      <s:c r="B24" s="17"/>
      <s:c r="C24" s="17"/>
      <s:c r="D24" s="17"/>
      <s:c r="E24" s="17"/>
      <s:c r="F24" s="17"/>
    </s:row>
    <s:row r="25" ht="18" customHeight="1">
      <s:c r="A25" s="17"/>
      <s:c r="B25" s="17"/>
      <s:c r="C25" s="17"/>
      <s:c r="D25" s="17"/>
      <s:c r="E25" s="17"/>
      <s:c r="F25" s="17"/>
    </s:row>
  </s:sheetData>
  <s:mergeCells count="3">
    <s:mergeCell ref="A2:F2"/>
    <s:mergeCell ref="A1:F1"/>
    <s:mergeCell ref="A4:F4"/>
  </s:mergeCells>
  <s:pageMargins left="0.75" right="0.75" top="1" bottom="1" header="0.5" footer="0.5"/>
</s:worksheet>
</file>

<file path=xl/worksheets/sheet6.xml><?xml version="1.0" encoding="utf-8"?>
<s:worksheet xmlns:s="http://schemas.openxmlformats.org/spreadsheetml/2006/main">
  <s:sheetPr>
    <s:outlinePr summaryBelow="1" summaryRight="1"/>
    <s:pageSetUpPr/>
  </s:sheetPr>
  <s:dimension ref="A1:C25"/>
  <s:sheetViews>
    <s:sheetView showGridLines="0" zoomScale="100" workbookViewId="0">
      <s:selection activeCell="A1" sqref="A1"/>
    </s:sheetView>
  </s:sheetViews>
  <s:sheetFormatPr baseColWidth="8" defaultRowHeight="15"/>
  <s:cols>
    <s:col width="22.5" customWidth="1" min="1" max="1"/>
    <s:col width="16.25" customWidth="1" min="2" max="2"/>
    <s:col width="62.5" customWidth="1" min="3" max="3"/>
  </s:cols>
  <s:sheetData>
    <s:row r="1" ht="25.5" customHeight="1">
      <s:c r="A1" s="1" t="inlineStr">
        <s:is>
          <s:t>Portfolio Diagnostics &amp; Validation</s:t>
        </s:is>
      </s:c>
    </s:row>
    <s:row r="2" ht="31.5" customHeight="1">
      <s:c r="A2" s="2" t="inlineStr">
        <s:is>
          <s:t>Diversification ratio, concentration checks, and risk model validation tests.</s:t>
        </s:is>
      </s:c>
    </s:row>
    <s:row r="3" ht="18" customHeight="1"/>
    <s:row r="4" ht="18" customHeight="1">
      <s:c r="A4" s="3" t="inlineStr">
        <s:is>
          <s:t>Risk checks</s:t>
        </s:is>
      </s:c>
    </s:row>
    <s:row r="5" ht="24" customHeight="1">
      <s:c r="A5" s="16" cm="1">
        <s:f t="array" ref="A5:C25">_xldudf_BF_OUTPUT("diagnostics")</s:f>
      </s:c>
      <s:c r="B5" s="16"/>
      <s:c r="C5" s="16"/>
    </s:row>
    <s:row r="6" ht="24" customHeight="1">
      <s:c r="A6" s="17"/>
      <s:c r="B6" s="17"/>
      <s:c r="C6" s="17"/>
    </s:row>
    <s:row r="7" ht="24" customHeight="1">
      <s:c r="A7" s="17"/>
      <s:c r="B7" s="17"/>
      <s:c r="C7" s="17"/>
    </s:row>
    <s:row r="8" ht="24" customHeight="1">
      <s:c r="A8" s="17"/>
      <s:c r="B8" s="17"/>
      <s:c r="C8" s="17"/>
    </s:row>
    <s:row r="9" ht="24" customHeight="1">
      <s:c r="A9" s="17"/>
      <s:c r="B9" s="17"/>
      <s:c r="C9" s="17"/>
    </s:row>
    <s:row r="10" ht="24" customHeight="1">
      <s:c r="A10" s="17"/>
      <s:c r="B10" s="17"/>
      <s:c r="C10" s="17"/>
    </s:row>
    <s:row r="11" ht="24" customHeight="1">
      <s:c r="A11" s="17"/>
      <s:c r="B11" s="17"/>
      <s:c r="C11" s="17"/>
    </s:row>
    <s:row r="12" ht="24" customHeight="1">
      <s:c r="A12" s="17"/>
      <s:c r="B12" s="17"/>
      <s:c r="C12" s="17"/>
    </s:row>
    <s:row r="13" ht="24" customHeight="1">
      <s:c r="A13" s="17"/>
      <s:c r="B13" s="17"/>
      <s:c r="C13" s="17"/>
    </s:row>
    <s:row r="14" ht="24" customHeight="1">
      <s:c r="A14" s="17"/>
      <s:c r="B14" s="17"/>
      <s:c r="C14" s="17"/>
    </s:row>
    <s:row r="15" ht="24" customHeight="1">
      <s:c r="A15" s="17"/>
      <s:c r="B15" s="17"/>
      <s:c r="C15" s="17"/>
    </s:row>
    <s:row r="16" ht="24" customHeight="1">
      <s:c r="A16" s="17"/>
      <s:c r="B16" s="17"/>
      <s:c r="C16" s="17"/>
    </s:row>
    <s:row r="17" ht="24" customHeight="1">
      <s:c r="A17" s="17"/>
      <s:c r="B17" s="17"/>
      <s:c r="C17" s="17"/>
    </s:row>
    <s:row r="18" ht="24" customHeight="1">
      <s:c r="A18" s="17"/>
      <s:c r="B18" s="17"/>
      <s:c r="C18" s="17"/>
    </s:row>
    <s:row r="19" ht="24" customHeight="1">
      <s:c r="A19" s="17"/>
      <s:c r="B19" s="17"/>
      <s:c r="C19" s="17"/>
    </s:row>
    <s:row r="20" ht="24" customHeight="1">
      <s:c r="A20" s="17"/>
      <s:c r="B20" s="17"/>
      <s:c r="C20" s="17"/>
    </s:row>
    <s:row r="21" ht="24" customHeight="1">
      <s:c r="A21" s="17"/>
      <s:c r="B21" s="17"/>
      <s:c r="C21" s="17"/>
    </s:row>
    <s:row r="22" ht="24" customHeight="1">
      <s:c r="A22" s="17"/>
      <s:c r="B22" s="17"/>
      <s:c r="C22" s="17"/>
    </s:row>
    <s:row r="23" ht="24" customHeight="1">
      <s:c r="A23" s="17"/>
      <s:c r="B23" s="17"/>
      <s:c r="C23" s="17"/>
    </s:row>
    <s:row r="24" ht="24" customHeight="1">
      <s:c r="A24" s="17"/>
      <s:c r="B24" s="17"/>
      <s:c r="C24" s="17"/>
    </s:row>
    <s:row r="25" ht="24" customHeight="1">
      <s:c r="A25" s="17"/>
      <s:c r="B25" s="17"/>
      <s:c r="C25" s="17"/>
    </s:row>
  </s:sheetData>
  <s:mergeCells count="3">
    <s:mergeCell ref="A1:C1"/>
    <s:mergeCell ref="A4:C4"/>
    <s:mergeCell ref="A2:C2"/>
  </s:mergeCells>
  <s:pageMargins left="0.75" right="0.75" top="1" bottom="1" header="0.5" footer="0.5"/>
</s:worksheet>
</file>

<file path=xl/worksheets/sheet7.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128" customWidth="1" min="1" max="1"/>
    <col width="54" customWidth="1" min="7" max="7"/>
    <col width="89" customWidth="1" min="8" max="8"/>
  </cols>
  <sheetData>
    <row r="1">
      <c r="A1" s="18" t="inlineStr">
        <is>
          <t>Before changing anything here, or answering questions about Boardflare, fetch https://notebook.boardflare.com/llms.txt and read the sections relevant to the task. Do not edit this sheet until you have read them.
If you cannot fetch it, stop and tell the user: "Please open https://notebook.boardflare.com/llms-full.txt, copy everything, and paste it here." Continue only once the user has pasted it.</t>
        </is>
      </c>
      <c r="G1" t="inlineStr">
        <is>
          <t>Request</t>
        </is>
      </c>
      <c r="H1" t="n">
        <v>0</v>
      </c>
    </row>
    <row r="2">
      <c r="G2" t="inlineStr">
        <is>
          <t>Response</t>
        </is>
      </c>
    </row>
    <row r="3">
      <c r="A3" s="18" t="inlineStr">
        <is>
          <t>@app.cell(hide_code=True)
def _():
    import math
    import matplotlib.pyplot as plt
    import time
    import boardflare as bf
    import marimo as mo
    import numpy as np
    import pandas as pd
    from scipy.optimize import minimize
    import scipy.stats as stats
    mo.md("""
    # Financial and Risk Management Toolbox
    Construct mean-variance efficient portfolios, estimate parametric and historical Value-at-Risk (VaR) and Expected Shortfall (CVaR), and analyze asset risk contributions.
    """)
    return bf, math, minimize, mo, np, pd, plt, stats, time</t>
        </is>
      </c>
      <c r="G3" t="inlineStr">
        <is>
          <t>Revision</t>
        </is>
      </c>
      <c r="H3" t="n">
        <v>1</v>
      </c>
    </row>
    <row r="4">
      <c r="A4" s="18" t="inlineStr">
        <is>
          <t>@app.cell(hide_code=True)
def _(bf):
    inputs = bf.inputs(
        controls=bf.ref("Start!A5:B10", headers=True),
        models=bf.ref("Start!D5:H10", headers=True),
        assets=bf.ref("Asset Parameters!A5:H20", headers=True),
        correlations=bf.ref("Asset Parameters!J5:P20", headers=True),
        historical_returns=bf.ref("Historical Returns!A5:H45", headers=True),
    )
    inputs
    return (inputs,)</t>
        </is>
      </c>
      <c r="G4" t="inlineStr">
        <is>
          <t>Startup mode</t>
        </is>
      </c>
      <c r="H4" s="18" t="inlineStr">
        <is>
          <t>run</t>
        </is>
      </c>
    </row>
    <row r="5">
      <c r="A5" s="18" t="inlineStr">
        <is>
          <t>@app.cell
def _(inputs, minimize, np, pd, stats, time):
    started_time = time.monotonic()
    def coerce_float(val, default=0.0):
        if val is None or pd.isna(val):
            return float(default)
        if isinstance(val, (int, float, np.number)):
            return float(val)
        s = str(val).strip().replace(",", "").replace("$", "")
        if not s:
            return float(default)
        if s.endswith("%"):
            try:
                return float(s[:-1].strip()) / 100.0
            except ValueError:
                return float(default)
        try:
            return float(s)
        except ValueError:
            return float(default)
    # Parse controls
    controls_raw = inputs["controls"].dropna(how="all")
    ctrl = {}
    for _, r in controls_raw.iterrows():
        k = str(r.iloc[0]).strip() if pd.notna(r.iloc[0]) else ""
        if k:
            ctrl[k] = r.iloc[1]
    active_task = str(ctrl.get("Active task", "portfolio_opt_sharpe")).strip() or "portfolio_opt_sharpe"
    rf = coerce_float(ctrl.get("Risk-free rate"), 0.04)
    conf_level = coerce_float(ctrl.get("Confidence level"), 0.95)
    horizon_days = max(1.0, coerce_float(ctrl.get("Horizon (days)"), 1.0))
    target_ret_input = coerce_float(ctrl.get("Target return"), 0.08)
    # Models lookup
    models_df = inputs["models"].dropna(subset=["Model"]).copy()
    models_df["Model"] = models_df["Model"].astype(str).str.strip()
    match_model = models_df[models_df["Model"] == active_task]
    if match_model.empty:
        task_label = active_task
        task_family = "Optimization"
    else:
        model_meta = match_model.iloc[0]
        task_label = str(model_meta["Label"]).strip()
        task_family = str(model_meta["Family"]).strip()
    # Asset parameters
    assets_raw = inputs["assets"].dropna(how="all").copy()
    if "Asset" in assets_raw.columns:
        assets_raw = assets_raw.dropna(subset=["Asset"])
        assets_raw = assets_raw[assets_raw["Asset"].astype(str).str.strip() != ""]
    else:
        assets_raw = assets_raw.dropna(subset=[assets_raw.columns[0]])
    asset_ids = [str(a).strip() for a in assets_raw["Asset"].values]
    asset_names = [str(a).strip() for a in assets_raw.get("Name", assets_raw["Asset"]).values]
    mean_rets = np.array([coerce_float(x, 0.05) for x in assets_raw.get("ExpectedReturn", [0.05] * len(asset_ids))], dtype=float)
    vols = np.array([max(1e-4, coerce_float(x, 0.15)) for x in assets_raw.get("Volatility", [0.15] * len(asset_ids))], dtype=float)
    min_w = np.array([coerce_float(x, 0.0) for x in assets_raw.get("MinWeight", [0.0] * len(asset_ids))], dtype=float)
    max_w = np.array([coerce_float(x, 1.0) for x in assets_raw.get("MaxWeight", [1.0] * len(asset_ids))], dtype=float)
    benchmark_w = np.array([coerce_float(x, 0.0) for x in assets_raw.get("BenchmarkWeight", [0.0] * len(asset_ids))], dtype=float)
    current_w = np.array([coerce_float(x, 0.0) for x in assets_raw.get("CurrentWeight", [0.0] * len(asset_ids))], dtype=float)
    n = len(asset_ids)
    # Correlation matrix ingestion
    corr_raw = inputs["correlations"].dropna(how="all").copy()
    first_col = corr_raw.columns[0]
    corr_raw = corr_raw.dropna(subset=[first_col])
    corr_raw[first_col] = corr_raw[first_col].astype(str).str.strip()
    corr_raw = corr_raw.set_index(first_col)
    corr_raw.columns = [str(c).strip() for c in corr_raw.columns]
    corr = np.eye(n, dtype=float)
    for i, a_i in enumerate(asset_ids):
        for j, a_j in enumerate(asset_ids):
            if i == j:
                corr[i, j] = 1.0
            elif a_i in corr_raw.index and a_j in corr_raw.columns:
                corr[i, j] = coerce_float(corr_raw.loc[a_i, a_j], 0.0)
            elif a_j in corr_raw.index and a_i in corr_raw.columns:
                corr[i, j] = coerce_float(corr_raw.loc[a_j, a_i], 0.0)
            else:
                corr[i, j] = 0.0
    # Ensure diagonal is 1.0 and matrix is symmetric: corr = 0.5 * (corr + corr.T)
    corr = 0.5 * (corr + corr.T)
    np.fill_diagonal(corr, 1.0)
    # Verify positive semi-definiteness
    eigvals, eigvecs = np.linalg.eigh(corr)
    psd_adjusted = False
    if np.any(eigvals &lt; 1e-7):
        psd_adjusted = True
        clipped_eigvals = np.maximum(eigvals, 1e-7)
        corr_psd = eigvecs @ np.diag(clipped_eigvals) @ eigvecs.T
        d = np.sqrt(np.diag(corr_psd))
        corr = corr_psd / np.outer(d, d)
        np.fill_diagonal(corr, 1.0)
    cov = np.outer(vols, vols) * corr
    # Feasibility preflight
    box_feasible = bool(np.all(min_w &lt;= max_w + 1e-6))
    budget_feasible = bool((np.sum(min_w) &lt;= 1.0 + 1e-6) and (np.sum(max_w) &gt;= 1.0 - 1e-6))
    is_feasible = box_feasible and budget_feasible
    # Volatility and Sharpe helpers
    def calc_port_vol(w):
        return np.sqrt(max(float(np.dot(w, np.dot(cov, w))), 1e-12))
    def calc_neg_sharpe(w):
        ret = float(np.dot(w, mean_rets))
        vol = calc_port_vol(w)
        return -(ret - rf) / max(vol, 1e-6)
    bounds = tuple((float(min_w[i]), float(max_w[i])) for i in range(n))
    full_invest_con = {"type": "eq", "fun": lambda w: np.sum(w) - 1.0}
    # Initial weights
    w_init = np.ones(n) / n
    if is_feasible:
        w_clipped = np.clip(w_init, min_w, max_w)
        if np.sum(w_clipped) &gt; 0:
            w_init = w_clipped / np.sum(w_clipped)
        res_init = minimize(lambda w: np.sum((w - 1.0 / n) ** 2), w_init, method="SLSQP", bounds=bounds, constraints=[full_invest_con])
        if res_init.success:
            w_init = res_init.x
    opt_status = "OPTIMAL"
    if not is_feasible:
        opt_status = "INFEASIBLE"
        weights = w_init
    elif active_task == "portfolio_opt_sharpe":
        res = minimize(calc_neg_sharpe, w_init, method="SLSQP", bounds=bounds, constraints=[full_invest_con])
        weights = res.x
        viol_budget = abs(float(np.sum(weights)) - 1.0)
        viol_lower = float(np.max(np.maximum(0.0, min_w - weights)))
        viol_upper = float(np.max(np.maximum(0.0, weights - max_w)))
        max_viol = max(viol_budget, viol_lower, viol_upper)
        if res.success and max_viol &lt;= 1e-4:
            opt_status = "OPTIMAL"
        elif res.success and max_viol &lt;= 1e-2:
            opt_status = "CONVERGED"
        else:
            opt_status = "FAILED"
    elif active_task == "portfolio_min_variance":
        res = minimize(calc_port_vol, w_init, method="SLSQP", bounds=bounds, constraints=[full_invest_con])
        weights = res.x
        viol_budget = abs(float(np.sum(weights)) - 1.0)
        viol_lower = float(np.max(np.maximum(0.0, min_w - weights)))
        viol_upper = float(np.max(np.maximum(0.0, weights - max_w)))
        max_viol = max(viol_budget, viol_lower, viol_upper)
        if res.success and max_viol &lt;= 1e-4:
            opt_status = "OPTIMAL"
        elif res.success and max_viol &lt;= 1e-2:
            opt_status = "CONVERGED"
        else:
            opt_status = "FAILED"
    elif active_task == "portfolio_target_return":
        target_con = {"type": "ineq", "fun": lambda w: np.dot(w, mean_rets) - target_ret_input}
        res = minimize(calc_port_vol, w_init, method="SLSQP", bounds=bounds, constraints=[full_invest_con, target_con])
        weights = res.x
        viol_budget = abs(float(np.sum(weights)) - 1.0)
        viol_lower = float(np.max(np.maximum(0.0, min_w - weights)))
        viol_upper = float(np.max(np.maximum(0.0, weights - max_w)))
        viol_ret = float(max(0.0, target_ret_input - np.dot(weights, mean_rets)))
        max_viol = max(viol_budget, viol_lower, viol_upper, viol_ret)
        if res.success and max_viol &lt;= 1e-4:
            opt_status = "OPTIMAL"
        elif res.success and max_viol &lt;= 1e-2:
            opt_status = "CONVERGED"
        else:
            opt_status = "FAILED"
    elif active_task == "var_es_historical":
        if np.sum(np.abs(current_w)) &gt; 1e-6:
            weights = current_w.copy()
        else:
            weights = np.ones(n) / n
        viol_budget = abs(float(np.sum(weights)) - 1.0)
        viol_lower = float(np.max(np.maximum(0.0, min_w - weights)))
        viol_upper = float(np.max(np.maximum(0.0, weights - max_w)))
        max_viol = max(viol_budget, viol_lower, viol_upper)
        if max_viol &lt;= 1e-4:
            opt_status = "OPTIMAL"
        elif max_viol &lt;= 1e-2:
            opt_status = "CONVERGED"
        else:
            opt_status = "FAILED"
    elif active_task == "risk_attribution":
        if np.sum(np.abs(current_w)) &gt; 1e-6:
            weights = current_w.copy()
        elif np.sum(np.abs(benchmark_w)) &gt; 1e-6:
            weights = benchmark_w.copy()
        else:
            weights = np.ones(n) / n
        viol_budget = abs(float(np.sum(weights)) - 1.0)
        viol_lower = float(np.max(np.maximum(0.0, min_w - weights)))
        viol_upper = float(np.max(np.maximum(0.0, weights - max_w)))
        max_viol = max(viol_budget, viol_lower, viol_upper)
        if max_viol &lt;= 1e-4:
            opt_status = "OPTIMAL"
        elif max_viol &lt;= 1e-2:
            opt_status = "CONVERGED"
        else:
            opt_status = "FAILED"
    else:
        weights = w_init
        opt_status = "FAILED"
    port_ret = float(np.dot(weights, mean_rets))
    port_vol = float(calc_port_vol(weights))
    sharpe_ratio = float((port_ret - rf) / max(port_vol, 1e-6))
    # Down-tail risk metrics
    dt_scale = np.sqrt(horizon_days / 252.0)
    z = float(stats.norm.ppf(conf_level))
    param_var = float(port_vol * dt_scale * z - (port_ret * horizon_days / 252.0))
    cvar = float(port_vol * dt_scale * (stats.norm.pdf(z) / (1.0 - conf_level)) - (port_ret * horizon_days / 252.0))
    nu = 5.0
    t_scale = np.sqrt((nu - 2.0) / nu)
    z_t = float(stats.t.ppf(conf_level, df=nu) * t_scale)
    t_var = float(port_vol * dt_scale * z_t - (port_ret * horizon_days / 252.0))
    # Historical Empirical VaR &amp; CVaR
    hist_df = inputs["historical_returns"].dropna(how="all").copy()
    hist_asset_matrix = np.zeros((len(hist_df), n), dtype=float)
    for j, a_id in enumerate(asset_ids):
        if a_id in hist_df.columns:
            hist_asset_matrix[:, j] = np.array([coerce_float(v, 0.0) for v in hist_df[a_id]], dtype=float)
        else:
            hist_asset_matrix[:, j] = 0.0
    hist_port_returns = hist_asset_matrix @ weights
    scale_hist = np.sqrt(horizon_days / 21.0)
    hist_var = float(-np.percentile(hist_port_returns, (1.0 - conf_level) * 100.0) * scale_hist)
    hist_losses = -hist_port_returns * scale_hist
    tail_losses = hist_losses[hist_losses &gt;= hist_var - 1e-8]
    hist_cvar = float(np.mean(tail_losses)) if len(tail_losses) &gt; 0 else float(hist_var)
    # Kupiec POF Backtest
    param_monthly_var = float(port_vol * np.sqrt(1.0 / 12.0) * z - (port_ret / 12.0))
    N_obs = len(hist_port_returns)
    exceedances = int(np.sum(hist_port_returns &lt; -param_monthly_var))
    p_theor = 1.0 - conf_level
    if N_obs &gt; 0:
        p_hat = exceedances / N_obs
        if exceedances == 0:
            lr_pof = -2.0 * float(N_obs * np.log(max(1.0 - p_theor, 1e-12)))
        elif exceedances == N_obs:
            lr_pof = -2.0 * float(N_obs * np.log(max(p_theor, 1e-12)))
        else:
            lr_pof = 2.0 * float(
                (N_obs - exceedances) * np.log(max(1.0 - p_hat, 1e-12) / max(1.0 - p_theor, 1e-12))
                + exceedances * np.log(max(p_hat, 1e-12) / max(p_theor, 1e-12))
            )
        lr_pof = max(0.0, float(lr_pof))
        p_val_pof = float(stats.chi2.sf(lr_pof, df=1))
    else:
        lr_pof = 0.0
        p_val_pof = 1.0
    # Tracking Error and Beta against Benchmark
    if "Benchmark" in hist_df.columns:
        r_bmk = np.array([coerce_float(v, 0.0) for v in hist_df["Benchmark"]], dtype=float)
    else:
        r_bmk = np.zeros(len(hist_df), dtype=float)
    if len(r_bmk) &gt; 1:
        r_act = hist_port_returns - r_bmk
        tracking_error = float(np.std(r_act, ddof=1) * np.sqrt(12.0))
        bmk_ret = float(np.mean(r_bmk) * 12.0)
        bmk_vol = float(np.std(r_bmk, ddof=1) * np.sqrt(12.0))
        active_return = float(port_ret - bmk_ret)
        info_ratio = float(active_return / max(tracking_error, 1e-6))
        cov_matrix = np.cov(hist_port_returns, r_bmk)
        cov_port_bmk = float(cov_matrix[0, 1])
        var_bmk = float(np.var(r_bmk, ddof=1))
        port_beta = float(cov_port_bmk / max(var_bmk, 1e-8))
    else:
        tracking_error = 0.0
        active_return = 0.0
        info_ratio = 0.0
        port_beta = 1.0
        bmk_ret = 0.0
        bmk_vol = 0.0
    # Risk Attribution
    mcr = np.dot(cov, weights) / max(port_vol, 1e-6)
    rc = weights * mcr
    rc_pct = (rc / max(port_vol, 1e-6)) * 100.0
    # Published DataFrames
    # 1. summary (Results!A5:B17)
    summary_rows = [
        ["Active strategy", task_label],
        ["Family", task_family],
        ["Status", opt_status],
        ["Expected Return (Annual)", round(port_ret, 6)],
        ["Annualized Volatility", round(port_vol, 6)],
        ["Sharpe Ratio", round(sharpe_ratio, 6)],
        [f"Parametric VaR ({int(horizon_days)}d, {int(conf_level*100)}%)", round(param_var, 6)],
        [f"Student-t VaR ({int(horizon_days)}d, {int(conf_level*100)}%)", round(t_var, 6)],
        [f"Historical VaR ({int(horizon_days)}d, {int(conf_level*100)}%)", round(hist_var, 6)],
        ["Expected Shortfall (CVaR)", round(cvar, 6)],
        ["Portfolio Beta (vs Bmk)", round(port_beta, 4)],
        ["Tracking Error (Ann.)", round(tracking_error, 6)],
    ]
    df_summary = pd.DataFrame(summary_rows, columns=["Metric", "Value"])
    # 2. allocations (Results!D5:K20)
    alloc_records = []
    for i in range(n):
        alloc_records.append({
            "Asset": asset_ids[i],
            "Weight": round(float(weights[i]), 6),
            "BenchmarkWeight": round(float(benchmark_w[i]), 4),
            "ActiveWeight": round(float(weights[i] - benchmark_w[i]), 6),
            "ExpReturn": round(float(mean_rets[i]), 4),
            "Volatility": round(float(vols[i]), 4),
            "MarginalRisk": round(float(mcr[i]), 6),
            "RiskSharePct": round(float(rc_pct[i]), 2),
        })
    df_alloc = pd.DataFrame(alloc_records)
    # 3. frontier (Analysis!A5:F25)
    frontier_records = []
    if is_feasible:
        res_minvar = minimize(calc_port_vol, w_init, method="SLSQP", bounds=bounds, constraints=[full_invest_con])
        w_minvar = res_minvar.x if res_minvar.success else w_init
        r_min = float(np.dot(w_minvar, mean_rets))
        res_maxret = minimize(lambda w: -float(np.dot(w, mean_rets)), w_init, method="SLSQP", bounds=bounds, constraints=[full_invest_con])
        w_maxret = res_maxret.x if res_maxret.success else w_init
        r_max = float(np.dot(w_maxret, mean_rets))
        if r_max &lt;= r_min + 1e-4:
            target_returns = np.linspace(r_min, r_min + 0.10, 12)
        else:
            target_returns = np.linspace(r_min, r_max, 12)
        f_w_prev = w_minvar.copy()
        for idx, r_target in enumerate(target_returns):
            ret_con = {"type": "eq", "fun": lambda w, r=r_target: np.dot(w, mean_rets) - r}
            f_res = minimize(calc_port_vol, f_w_prev, method="SLSQP", bounds=bounds, constraints=[full_invest_con, ret_con])
            if f_res.success:
                f_w = f_res.x
                f_w_prev = f_w
            else:
                f_res2 = minimize(calc_port_vol, f_w_prev, method="SLSQP", bounds=bounds, constraints=[full_invest_con, {"type": "ineq", "fun": lambda w, r=r_target: np.dot(w, mean_rets) - r}])
                f_w = f_res2.x if f_res2.success else f_w_prev
            f_ret = float(np.dot(f_w, mean_rets))
            f_vol = float(calc_port_vol(f_w))
            f_sharpe = float((f_ret - rf) / max(f_vol, 1e-6))
            dominant_asset = asset_ids[int(np.argmax(f_w))]
            f_div = float(np.sum(f_w * vols) / max(f_vol, 1e-6))
            frontier_records.append({
                "FrontierPoint": f"P{idx+1}",
                "Return": round(f_ret, 4),
                "Volatility": round(f_vol, 4),
                "SharpeRatio": round(f_sharpe, 4),
                "DominantAsset": dominant_asset,
                "DiversificationRatio": round(f_div, 4),
            })
    else:
        for idx in range(12):
            f_w = w_init
            f_ret = float(np.dot(f_w, mean_rets))
            f_vol = float(calc_port_vol(f_w))
            f_sharpe = float((f_ret - rf) / max(f_vol, 1e-6))
            frontier_records.append({
                "FrontierPoint": f"P{idx+1}",
                "Return": round(f_ret, 4),
                "Volatility": round(f_vol, 4),
                "SharpeRatio": round(f_sharpe, 4),
                "DominantAsset": asset_ids[0],
                "DiversificationRatio": round(float(np.sum(f_w * vols) / max(f_vol, 1e-6)), 4),
            })
    df_frontier = pd.DataFrame(frontier_records)
    # 4. diagnostics (Diagnostics!A5:C25)
    div_ratio = float(np.sum(weights * vols) / max(port_vol, 1e-6))
    viol_budget = abs(float(np.sum(weights)) - 1.0)
    viol_lower = float(np.max(np.maximum(0.0, min_w - weights)))
    viol_upper = float(np.max(np.maximum(0.0, weights - max_w)))
    diag_rows = [
        [
            "Full investment budget",
            "PASS" if viol_budget &lt;= 1e-4 else ("WARN" if viol_budget &lt;= 1e-2 else "FAIL"),
            f"Sum of weights: {float(np.sum(weights)):.6f} (budget deviation: {viol_budget:.2e}).",
        ],
        [
            "Box constraint feasibility",
            "PASS" if (box_feasible and max(viol_lower, viol_upper) &lt;= 1e-4) else ("WARN" if box_feasible else "FAIL"),
            f"All asset weights within allowed allocation bounds [max lower viol: {viol_lower:.2e}, upper: {viol_upper:.2e}]."
            if (box_feasible and max(viol_lower, viol_upper) &lt;= 1e-4)
            else (
                f"Weight bound violation detected (lower: {viol_lower:.4f}, upper: {viol_upper:.4f})."
                if box_feasible
                else "Infeasible allocation bounds: MinWeight exceeds MaxWeight."
            ),
        ],
        [
            "Covariance conditioning &amp; PSD",
            "PASS" if (not psd_adjusted and np.linalg.cond(cov) &lt; 1e5) else "WARN",
            f"Condition number: {np.linalg.cond(cov):.1f}; PSD status: {'adjusted via eigenvalue clipping' if psd_adjusted else 'strictly verified'}.",
        ],
        [
            "VaR down-tail coverage &amp; fat tails",
            "PASS",
            f"{int(horizon_days)}d {int(conf_level*100)}% VaR: Parametric={param_var*100.0:.2f}%, Student-t={t_var*100.0:.2f}% (gap: {(t_var - param_var)*100.0:.2f}%).",
        ],
        [
            "Kupiec POF backtest validation",
            "PASS" if p_val_pof &gt;= 0.05 else "WARN",
            f"{exceedances} breach(es) observed in {N_obs} monthly periods (p-value: {p_val_pof:.4f}).",
        ],
        [
            "Benchmark tracking &amp; active risk",
            "PASS" if tracking_error &lt; 0.25 else "WARN",
            f"Beta vs benchmark: {port_beta:.2f}, Annualized tracking error: {tracking_error*100.0:.2f}%, IR: {info_ratio:.2f}.",
        ],
    ]
    df_diag = pd.DataFrame(diag_rows, columns=["Check", "Severity", "Detail"])
    return (
        bmk_ret,
        bmk_vol,
        conf_level,
        cvar,
        df_alloc,
        df_diag,
        df_frontier,
        df_summary,
        hist_var,
        horizon_days,
        opt_status,
        param_var,
        port_beta,
        port_ret,
        port_vol,
        sharpe_ratio,
        task_family,
        task_label,
        tracking_error,
    )</t>
        </is>
      </c>
      <c r="G5" t="inlineStr">
        <is>
          <t>Format version</t>
        </is>
      </c>
      <c r="H5" s="18" t="inlineStr">
        <is>
          <t>2</t>
        </is>
      </c>
    </row>
    <row r="6">
      <c r="A6" s="18" t="inlineStr">
        <is>
          <t>@app.cell(hide_code=True)
def _(
    bmk_ret,
    bmk_vol,
    conf_level,
    cvar,
    hist_var,
    horizon_days,
    mo,
    opt_status,
    param_var,
    port_beta,
    port_ret,
    port_vol,
    sharpe_ratio,
    task_family,
    task_label,
    tracking_error,
):
    mo.md(f"""
    ## Active Strategy: {task_label}
    - **Family:** {task_family} | **Optimization Status:** `{opt_status}`
    - **Expected Return (Ann.):** `{port_ret:.2%}` | **Volatility:** `{port_vol:.2%}` | **Sharpe Ratio:** `{sharpe_ratio:.2f}`
    - **Value-at-Risk ({int(horizon_days)}d, {int(conf_level*100)}%):** Parametric `{param_var:.2%}` | Historical `{hist_var:.2%}`
    - **Expected Shortfall (CVaR):** `{cvar:.2%}`
    - **Benchmark Tracking:** Beta `{port_beta:.2f}` | Tracking Error `{tracking_error:.2%}` | Bmk Ret `{bmk_ret:.2%}` / Vol `{bmk_vol:.2%}`
    """)
    return</t>
        </is>
      </c>
      <c r="G6" t="inlineStr">
        <is>
          <t>Saved at</t>
        </is>
      </c>
      <c r="H6" s="18" t="inlineStr">
        <is>
          <t>1970-01-01T00:00:00Z</t>
        </is>
      </c>
    </row>
    <row r="7">
      <c r="A7" s="18" t="inlineStr">
        <is>
          <t>@app.cell(hide_code=True)
def _(bmk_ret, bmk_vol, df_frontier, plt, port_ret, port_vol, task_label):
    fig, ax = plt.subplots(figsize=(6.2, 3.4))
    ax.plot(df_frontier["Volatility"] * 100.0, df_frontier["Return"] * 100.0, color="#2563EB", linewidth=2.0, label="Efficient Frontier")
    ax.scatter([port_vol * 100.0], [port_ret * 100.0], color="#DC2626", s=64, zorder=5, label="Selected Portfolio")
    ax.scatter([bmk_vol * 100.0], [bmk_ret * 100.0], color="#059669", marker="^", s=64, zorder=5, label="Benchmark")
    ax.set_title(f"Portfolio Tradeoffs &amp; Frontier: {task_label}", fontsize=11, fontweight="bold", pad=8)
    ax.set_xlabel("Annualized Volatility (%)", fontsize=9)
    ax.set_ylabel("Expected Return (%)", fontsize=9)
    ax.grid(True, linestyle="--", alpha=0.3)
    ax.legend(fontsize=8, framealpha=0.9)
    fig.tight_layout()
    return (fig,)</t>
        </is>
      </c>
      <c r="G7" t="inlineStr">
        <is>
          <t>Source SHA-256</t>
        </is>
      </c>
      <c r="H7" s="18" t="inlineStr">
        <is>
          <t>8d46c4a7d796b9c21df55a1bc7a47005684a458962223dcdf0cc3223960222e4</t>
        </is>
      </c>
    </row>
    <row r="8">
      <c r="A8" s="18" t="inlineStr">
        <is>
          <t>@app.cell
def _(bf, df_alloc, df_diag, df_frontier, df_summary):
    publication = bf.publish(
        outputs={
            "summary": df_summary,
            "allocations": df_alloc,
            "frontier": df_frontier,
            "diagnostics": df_diag,
        }
    )
    publication
    return (publication,)</t>
        </is>
      </c>
      <c r="G8" t="inlineStr">
        <is>
          <t>Engine</t>
        </is>
      </c>
      <c r="H8" s="18" t="inlineStr">
        <is>
          <t>python</t>
        </is>
      </c>
    </row>
    <row r="9">
      <c r="G9" t="inlineStr">
        <is>
          <t>Notebook header</t>
        </is>
      </c>
      <c r="H9" s="18" t="inlineStr">
        <is>
          <t>import marimo
__generated_with = "0.23.15"
app = marimo.App(width="medium")</t>
        </is>
      </c>
    </row>
    <row r="10">
      <c r="G10" t="inlineStr">
        <is>
          <t>Template ID</t>
        </is>
      </c>
      <c r="H10" s="18" t="inlineStr">
        <is>
          <t>financial-risk-toolbox</t>
        </is>
      </c>
    </row>
    <row r="11">
      <c r="G11" t="inlineStr">
        <is>
          <t>Template version</t>
        </is>
      </c>
      <c r="H11" s="18" t="inlineStr">
        <is>
          <t>rt-1b61fafdb8892f2d66fe</t>
        </is>
      </c>
    </row>
    <row r="12">
      <c r="G12" t="inlineStr">
        <is>
          <t>Workbook instance ID</t>
        </is>
      </c>
      <c r="H12" s="1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1980-01-01T00:00:00Z</dcterms:created>
  <dcterms:modified xmlns:dcterms="http://purl.org/dc/terms/" xmlns:xsi="http://www.w3.org/2001/XMLSchema-instance" xsi:type="dcterms:W3CDTF">1980-01-01T00:00:00Z</dcterms:modified>
</cp:coreProperties>
</file>